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195" windowHeight="997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I20" i="1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AH20"/>
  <c r="BF20" s="1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5"/>
  <c r="AZ4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BG24" s="1"/>
  <c r="AT25"/>
  <c r="AT26"/>
  <c r="AT27"/>
  <c r="AT28"/>
  <c r="AT29"/>
  <c r="AT30"/>
  <c r="AT31"/>
  <c r="AT32"/>
  <c r="AT33"/>
  <c r="AT34"/>
  <c r="AT35"/>
  <c r="AT36"/>
  <c r="AT37"/>
  <c r="AT38"/>
  <c r="AT39"/>
  <c r="AT40"/>
  <c r="AT5"/>
  <c r="AT4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5"/>
  <c r="AM5"/>
  <c r="AP5"/>
  <c r="AH6"/>
  <c r="BH6" s="1"/>
  <c r="AH7"/>
  <c r="BI7" s="1"/>
  <c r="AH8"/>
  <c r="AH9"/>
  <c r="AH10"/>
  <c r="BF10" s="1"/>
  <c r="AH11"/>
  <c r="AH12"/>
  <c r="AH13"/>
  <c r="BI13" s="1"/>
  <c r="AH14"/>
  <c r="BH14" s="1"/>
  <c r="AH15"/>
  <c r="BF15" s="1"/>
  <c r="AH16"/>
  <c r="BI16" s="1"/>
  <c r="AH17"/>
  <c r="AH18"/>
  <c r="AH19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5"/>
  <c r="AI5"/>
  <c r="AU6"/>
  <c r="AV6"/>
  <c r="AX6"/>
  <c r="AY6"/>
  <c r="BA6"/>
  <c r="BB6"/>
  <c r="BC6"/>
  <c r="BD6"/>
  <c r="BE6"/>
  <c r="AU7"/>
  <c r="AV7"/>
  <c r="AX7"/>
  <c r="AY7"/>
  <c r="BA7"/>
  <c r="BB7"/>
  <c r="BC7"/>
  <c r="BD7"/>
  <c r="BE7"/>
  <c r="AW8"/>
  <c r="AX8"/>
  <c r="AY8"/>
  <c r="BA8"/>
  <c r="BB8"/>
  <c r="BC8"/>
  <c r="BD8"/>
  <c r="BE8"/>
  <c r="AU9"/>
  <c r="AV9"/>
  <c r="AW9"/>
  <c r="AX9"/>
  <c r="AY9"/>
  <c r="BA9"/>
  <c r="BB9"/>
  <c r="BC9"/>
  <c r="BD9"/>
  <c r="BE9"/>
  <c r="AU10"/>
  <c r="AV10"/>
  <c r="AX10"/>
  <c r="AY10"/>
  <c r="BA10"/>
  <c r="BB10"/>
  <c r="BC10"/>
  <c r="BD10"/>
  <c r="BE10"/>
  <c r="AU11"/>
  <c r="AV11"/>
  <c r="AX11"/>
  <c r="AY11"/>
  <c r="BA11"/>
  <c r="BB11"/>
  <c r="BC11"/>
  <c r="BD11"/>
  <c r="BE11"/>
  <c r="AU12"/>
  <c r="AV12"/>
  <c r="AW12"/>
  <c r="AX12"/>
  <c r="AY12"/>
  <c r="BA12"/>
  <c r="BC12"/>
  <c r="BD12"/>
  <c r="BE12"/>
  <c r="AU13"/>
  <c r="AV13"/>
  <c r="AW13"/>
  <c r="AX13"/>
  <c r="AY13"/>
  <c r="BA13"/>
  <c r="BB13"/>
  <c r="BD13"/>
  <c r="BE13"/>
  <c r="AV14"/>
  <c r="AW14"/>
  <c r="AX14"/>
  <c r="BA14"/>
  <c r="BB14"/>
  <c r="BC14"/>
  <c r="BD14"/>
  <c r="BE14"/>
  <c r="AU15"/>
  <c r="AV15"/>
  <c r="AX15"/>
  <c r="AY15"/>
  <c r="BA15"/>
  <c r="BB15"/>
  <c r="BC15"/>
  <c r="BD15"/>
  <c r="BE15"/>
  <c r="AU16"/>
  <c r="AV16"/>
  <c r="AW16"/>
  <c r="AX16"/>
  <c r="AY16"/>
  <c r="BA16"/>
  <c r="BB16"/>
  <c r="BC16"/>
  <c r="BD16"/>
  <c r="BE16"/>
  <c r="AU17"/>
  <c r="AV17"/>
  <c r="AW17"/>
  <c r="AX17"/>
  <c r="AY17"/>
  <c r="BA17"/>
  <c r="BB17"/>
  <c r="BC17"/>
  <c r="BD17"/>
  <c r="BE17"/>
  <c r="AU18"/>
  <c r="AV18"/>
  <c r="AW18"/>
  <c r="AX18"/>
  <c r="AY18"/>
  <c r="BA18"/>
  <c r="BB18"/>
  <c r="BC18"/>
  <c r="BD18"/>
  <c r="BE18"/>
  <c r="AU19"/>
  <c r="AV19"/>
  <c r="AW19"/>
  <c r="AX19"/>
  <c r="AY19"/>
  <c r="BA19"/>
  <c r="BB19"/>
  <c r="BC19"/>
  <c r="BD19"/>
  <c r="BE19"/>
  <c r="AU20"/>
  <c r="AV20"/>
  <c r="AW20"/>
  <c r="AX20"/>
  <c r="AY20"/>
  <c r="BA20"/>
  <c r="BB20"/>
  <c r="BC20"/>
  <c r="BD20"/>
  <c r="BE20"/>
  <c r="AU21"/>
  <c r="AV21"/>
  <c r="AW21"/>
  <c r="AX21"/>
  <c r="AY21"/>
  <c r="BA21"/>
  <c r="BB21"/>
  <c r="BC21"/>
  <c r="BD21"/>
  <c r="BE21"/>
  <c r="AU22"/>
  <c r="AV22"/>
  <c r="AW22"/>
  <c r="AX22"/>
  <c r="AY22"/>
  <c r="BA22"/>
  <c r="BB22"/>
  <c r="BC22"/>
  <c r="BD22"/>
  <c r="BE22"/>
  <c r="AU23"/>
  <c r="AV23"/>
  <c r="AW23"/>
  <c r="AX23"/>
  <c r="AY23"/>
  <c r="BA23"/>
  <c r="BB23"/>
  <c r="BC23"/>
  <c r="BD23"/>
  <c r="BE23"/>
  <c r="AU24"/>
  <c r="AV24"/>
  <c r="AW24"/>
  <c r="AX24"/>
  <c r="AY24"/>
  <c r="BA24"/>
  <c r="BB24"/>
  <c r="BC24"/>
  <c r="BD24"/>
  <c r="BE24"/>
  <c r="AU25"/>
  <c r="AV25"/>
  <c r="AW25"/>
  <c r="AX25"/>
  <c r="AY25"/>
  <c r="BA25"/>
  <c r="BB25"/>
  <c r="BC25"/>
  <c r="BE25"/>
  <c r="AU26"/>
  <c r="AV26"/>
  <c r="AW26"/>
  <c r="AX26"/>
  <c r="AY26"/>
  <c r="BA26"/>
  <c r="BB26"/>
  <c r="BC26"/>
  <c r="BD26"/>
  <c r="BE26"/>
  <c r="AU27"/>
  <c r="AV27"/>
  <c r="AW27"/>
  <c r="AX27"/>
  <c r="AY27"/>
  <c r="BA27"/>
  <c r="BB27"/>
  <c r="BC27"/>
  <c r="BD27"/>
  <c r="BE27"/>
  <c r="AU28"/>
  <c r="AV28"/>
  <c r="AW28"/>
  <c r="AX28"/>
  <c r="AY28"/>
  <c r="BA28"/>
  <c r="BB28"/>
  <c r="BC28"/>
  <c r="BD28"/>
  <c r="BE28"/>
  <c r="AU29"/>
  <c r="AV29"/>
  <c r="AW29"/>
  <c r="AX29"/>
  <c r="AY29"/>
  <c r="BA29"/>
  <c r="BB29"/>
  <c r="BC29"/>
  <c r="BD29"/>
  <c r="BE29"/>
  <c r="AU30"/>
  <c r="AV30"/>
  <c r="AW30"/>
  <c r="AX30"/>
  <c r="AY30"/>
  <c r="BA30"/>
  <c r="BB30"/>
  <c r="BC30"/>
  <c r="BD30"/>
  <c r="BE30"/>
  <c r="AU31"/>
  <c r="AV31"/>
  <c r="AW31"/>
  <c r="AX31"/>
  <c r="AY31"/>
  <c r="BA31"/>
  <c r="BB31"/>
  <c r="BC31"/>
  <c r="BD31"/>
  <c r="BE31"/>
  <c r="AU32"/>
  <c r="AV32"/>
  <c r="AW32"/>
  <c r="AX32"/>
  <c r="AY32"/>
  <c r="BA32"/>
  <c r="BB32"/>
  <c r="BC32"/>
  <c r="BD32"/>
  <c r="BE32"/>
  <c r="AU33"/>
  <c r="AV33"/>
  <c r="AW33"/>
  <c r="AX33"/>
  <c r="AY33"/>
  <c r="BA33"/>
  <c r="BB33"/>
  <c r="BC33"/>
  <c r="BD33"/>
  <c r="BE33"/>
  <c r="AU34"/>
  <c r="AV34"/>
  <c r="AW34"/>
  <c r="AX34"/>
  <c r="AY34"/>
  <c r="BA34"/>
  <c r="BB34"/>
  <c r="BC34"/>
  <c r="BD34"/>
  <c r="BE34"/>
  <c r="AU35"/>
  <c r="AV35"/>
  <c r="AW35"/>
  <c r="AX35"/>
  <c r="AY35"/>
  <c r="BA35"/>
  <c r="BB35"/>
  <c r="BC35"/>
  <c r="BD35"/>
  <c r="BE35"/>
  <c r="AU36"/>
  <c r="AV36"/>
  <c r="AW36"/>
  <c r="AX36"/>
  <c r="AY36"/>
  <c r="BA36"/>
  <c r="BB36"/>
  <c r="BC36"/>
  <c r="BD36"/>
  <c r="BE36"/>
  <c r="AU37"/>
  <c r="AV37"/>
  <c r="AW37"/>
  <c r="AX37"/>
  <c r="AY37"/>
  <c r="BA37"/>
  <c r="BB37"/>
  <c r="BC37"/>
  <c r="BD37"/>
  <c r="BE37"/>
  <c r="AU38"/>
  <c r="AV38"/>
  <c r="AW38"/>
  <c r="AX38"/>
  <c r="AY38"/>
  <c r="BA38"/>
  <c r="BB38"/>
  <c r="BC38"/>
  <c r="BD38"/>
  <c r="BE38"/>
  <c r="AU39"/>
  <c r="AV39"/>
  <c r="AW39"/>
  <c r="AX39"/>
  <c r="AY39"/>
  <c r="BA39"/>
  <c r="BB39"/>
  <c r="BC39"/>
  <c r="BD39"/>
  <c r="BE39"/>
  <c r="AU40"/>
  <c r="AV40"/>
  <c r="AW40"/>
  <c r="AX40"/>
  <c r="AY40"/>
  <c r="BA40"/>
  <c r="BB40"/>
  <c r="BC40"/>
  <c r="BD40"/>
  <c r="BE40"/>
  <c r="AV5"/>
  <c r="AW5"/>
  <c r="AX5"/>
  <c r="AY5"/>
  <c r="BA5"/>
  <c r="BB5"/>
  <c r="BC5"/>
  <c r="BE5"/>
  <c r="AU5"/>
  <c r="E32"/>
  <c r="E33"/>
  <c r="E34"/>
  <c r="E35"/>
  <c r="E36"/>
  <c r="E37"/>
  <c r="E38"/>
  <c r="E39"/>
  <c r="E40"/>
  <c r="E29"/>
  <c r="E30"/>
  <c r="E31"/>
  <c r="E21"/>
  <c r="E22"/>
  <c r="E23"/>
  <c r="E24"/>
  <c r="E25"/>
  <c r="E26"/>
  <c r="E27"/>
  <c r="E28"/>
  <c r="AI6"/>
  <c r="AJ6"/>
  <c r="AK6"/>
  <c r="AL6"/>
  <c r="AM6"/>
  <c r="AO6"/>
  <c r="AP6"/>
  <c r="AQ6"/>
  <c r="AR6"/>
  <c r="AS6"/>
  <c r="AI7"/>
  <c r="BF7" s="1"/>
  <c r="AJ7"/>
  <c r="AK7"/>
  <c r="AL7"/>
  <c r="AM7"/>
  <c r="AO7"/>
  <c r="AP7"/>
  <c r="AQ7"/>
  <c r="AR7"/>
  <c r="AS7"/>
  <c r="AI8"/>
  <c r="AJ8"/>
  <c r="AK8"/>
  <c r="AL8"/>
  <c r="AM8"/>
  <c r="AO8"/>
  <c r="AP8"/>
  <c r="BH8" s="1"/>
  <c r="AQ8"/>
  <c r="AR8"/>
  <c r="AS8"/>
  <c r="AI9"/>
  <c r="AJ9"/>
  <c r="AK9"/>
  <c r="AL9"/>
  <c r="AM9"/>
  <c r="BH9" s="1"/>
  <c r="AO9"/>
  <c r="AP9"/>
  <c r="AQ9"/>
  <c r="AR9"/>
  <c r="AS9"/>
  <c r="AI10"/>
  <c r="AJ10"/>
  <c r="AK10"/>
  <c r="BH10" s="1"/>
  <c r="AL10"/>
  <c r="AM10"/>
  <c r="AO10"/>
  <c r="AP10"/>
  <c r="AQ10"/>
  <c r="AR10"/>
  <c r="AS10"/>
  <c r="AI11"/>
  <c r="AJ11"/>
  <c r="AK11"/>
  <c r="AL11"/>
  <c r="AM11"/>
  <c r="AO11"/>
  <c r="AP11"/>
  <c r="AQ11"/>
  <c r="AR11"/>
  <c r="AS11"/>
  <c r="AI12"/>
  <c r="AJ12"/>
  <c r="AK12"/>
  <c r="AL12"/>
  <c r="AM12"/>
  <c r="AO12"/>
  <c r="AP12"/>
  <c r="AQ12"/>
  <c r="AR12"/>
  <c r="AS12"/>
  <c r="AI13"/>
  <c r="AJ13"/>
  <c r="AK13"/>
  <c r="AL13"/>
  <c r="AM13"/>
  <c r="BF13" s="1"/>
  <c r="AO13"/>
  <c r="AP13"/>
  <c r="AQ13"/>
  <c r="AR13"/>
  <c r="AS13"/>
  <c r="AI14"/>
  <c r="AJ14"/>
  <c r="AK14"/>
  <c r="AL14"/>
  <c r="AM14"/>
  <c r="AO14"/>
  <c r="AP14"/>
  <c r="AQ14"/>
  <c r="AR14"/>
  <c r="AS14"/>
  <c r="AI15"/>
  <c r="BH15" s="1"/>
  <c r="AJ15"/>
  <c r="AK15"/>
  <c r="AL15"/>
  <c r="AM15"/>
  <c r="AO15"/>
  <c r="AP15"/>
  <c r="AQ15"/>
  <c r="AR15"/>
  <c r="AS15"/>
  <c r="AI16"/>
  <c r="AJ16"/>
  <c r="AK16"/>
  <c r="AL16"/>
  <c r="AM16"/>
  <c r="AO16"/>
  <c r="AP16"/>
  <c r="BF16" s="1"/>
  <c r="AQ16"/>
  <c r="AR16"/>
  <c r="AS16"/>
  <c r="AI17"/>
  <c r="AJ17"/>
  <c r="AK17"/>
  <c r="AL17"/>
  <c r="AM17"/>
  <c r="BH17" s="1"/>
  <c r="AO17"/>
  <c r="AP17"/>
  <c r="AQ17"/>
  <c r="AR17"/>
  <c r="AS17"/>
  <c r="AI18"/>
  <c r="AJ18"/>
  <c r="AK18"/>
  <c r="BH18" s="1"/>
  <c r="AL18"/>
  <c r="AM18"/>
  <c r="AO18"/>
  <c r="AP18"/>
  <c r="AQ18"/>
  <c r="AR18"/>
  <c r="AS18"/>
  <c r="AI19"/>
  <c r="AJ19"/>
  <c r="AK19"/>
  <c r="AL19"/>
  <c r="AM19"/>
  <c r="AO19"/>
  <c r="AP19"/>
  <c r="AQ19"/>
  <c r="AR19"/>
  <c r="AS19"/>
  <c r="AI20"/>
  <c r="AJ20"/>
  <c r="AK20"/>
  <c r="AL20"/>
  <c r="AM20"/>
  <c r="AO20"/>
  <c r="AP20"/>
  <c r="AQ20"/>
  <c r="AR20"/>
  <c r="AS20"/>
  <c r="AI21"/>
  <c r="AJ21"/>
  <c r="AK21"/>
  <c r="AL21"/>
  <c r="AM21"/>
  <c r="AO21"/>
  <c r="AP21"/>
  <c r="AQ21"/>
  <c r="AR21"/>
  <c r="AS21"/>
  <c r="AI22"/>
  <c r="AJ22"/>
  <c r="AK22"/>
  <c r="AL22"/>
  <c r="AM22"/>
  <c r="AO22"/>
  <c r="AP22"/>
  <c r="AQ22"/>
  <c r="AR22"/>
  <c r="AS22"/>
  <c r="AI23"/>
  <c r="AJ23"/>
  <c r="AK23"/>
  <c r="AL23"/>
  <c r="AM23"/>
  <c r="AO23"/>
  <c r="AP23"/>
  <c r="AQ23"/>
  <c r="AR23"/>
  <c r="AS23"/>
  <c r="AI24"/>
  <c r="AJ24"/>
  <c r="AK24"/>
  <c r="AL24"/>
  <c r="AM24"/>
  <c r="AO24"/>
  <c r="AP24"/>
  <c r="AQ24"/>
  <c r="AR24"/>
  <c r="AS24"/>
  <c r="AI25"/>
  <c r="AJ25"/>
  <c r="AK25"/>
  <c r="AL25"/>
  <c r="AM25"/>
  <c r="AO25"/>
  <c r="AP25"/>
  <c r="AQ25"/>
  <c r="AR25"/>
  <c r="AS25"/>
  <c r="AI26"/>
  <c r="AJ26"/>
  <c r="AK26"/>
  <c r="AL26"/>
  <c r="AM26"/>
  <c r="AO26"/>
  <c r="AP26"/>
  <c r="AQ26"/>
  <c r="AR26"/>
  <c r="AS26"/>
  <c r="AI27"/>
  <c r="AJ27"/>
  <c r="AK27"/>
  <c r="AL27"/>
  <c r="AM27"/>
  <c r="AO27"/>
  <c r="AP27"/>
  <c r="AQ27"/>
  <c r="AR27"/>
  <c r="AS27"/>
  <c r="AI28"/>
  <c r="AJ28"/>
  <c r="AK28"/>
  <c r="AL28"/>
  <c r="AM28"/>
  <c r="AO28"/>
  <c r="AP28"/>
  <c r="AQ28"/>
  <c r="AR28"/>
  <c r="AS28"/>
  <c r="AI29"/>
  <c r="AJ29"/>
  <c r="AK29"/>
  <c r="AL29"/>
  <c r="AM29"/>
  <c r="AO29"/>
  <c r="AP29"/>
  <c r="AQ29"/>
  <c r="AR29"/>
  <c r="AS29"/>
  <c r="AI30"/>
  <c r="AJ30"/>
  <c r="AK30"/>
  <c r="AL30"/>
  <c r="AM30"/>
  <c r="AO30"/>
  <c r="AP30"/>
  <c r="AQ30"/>
  <c r="AR30"/>
  <c r="AS30"/>
  <c r="AI31"/>
  <c r="AJ31"/>
  <c r="AK31"/>
  <c r="AL31"/>
  <c r="AM31"/>
  <c r="AO31"/>
  <c r="AP31"/>
  <c r="AQ31"/>
  <c r="AR31"/>
  <c r="AS31"/>
  <c r="AI32"/>
  <c r="AJ32"/>
  <c r="AK32"/>
  <c r="AL32"/>
  <c r="AM32"/>
  <c r="AO32"/>
  <c r="AP32"/>
  <c r="AQ32"/>
  <c r="AR32"/>
  <c r="AS32"/>
  <c r="AI33"/>
  <c r="AJ33"/>
  <c r="AK33"/>
  <c r="AL33"/>
  <c r="AM33"/>
  <c r="AO33"/>
  <c r="AP33"/>
  <c r="AQ33"/>
  <c r="AR33"/>
  <c r="AS33"/>
  <c r="AI34"/>
  <c r="AJ34"/>
  <c r="AK34"/>
  <c r="AL34"/>
  <c r="AM34"/>
  <c r="AO34"/>
  <c r="AP34"/>
  <c r="AQ34"/>
  <c r="AR34"/>
  <c r="AS34"/>
  <c r="AI35"/>
  <c r="AJ35"/>
  <c r="AK35"/>
  <c r="AL35"/>
  <c r="AM35"/>
  <c r="AO35"/>
  <c r="AP35"/>
  <c r="AQ35"/>
  <c r="AR35"/>
  <c r="AS35"/>
  <c r="AI36"/>
  <c r="AJ36"/>
  <c r="AK36"/>
  <c r="AL36"/>
  <c r="AM36"/>
  <c r="AO36"/>
  <c r="AP36"/>
  <c r="AQ36"/>
  <c r="AR36"/>
  <c r="AS36"/>
  <c r="AI37"/>
  <c r="AJ37"/>
  <c r="AK37"/>
  <c r="AL37"/>
  <c r="AM37"/>
  <c r="AO37"/>
  <c r="AP37"/>
  <c r="AQ37"/>
  <c r="AR37"/>
  <c r="AS37"/>
  <c r="AI38"/>
  <c r="AJ38"/>
  <c r="AK38"/>
  <c r="AL38"/>
  <c r="AM38"/>
  <c r="AO38"/>
  <c r="AP38"/>
  <c r="AQ38"/>
  <c r="AR38"/>
  <c r="AS38"/>
  <c r="AI39"/>
  <c r="AJ39"/>
  <c r="AK39"/>
  <c r="AL39"/>
  <c r="AM39"/>
  <c r="AO39"/>
  <c r="AP39"/>
  <c r="AQ39"/>
  <c r="AR39"/>
  <c r="AS39"/>
  <c r="AI40"/>
  <c r="AJ40"/>
  <c r="AK40"/>
  <c r="AL40"/>
  <c r="AM40"/>
  <c r="AO40"/>
  <c r="AP40"/>
  <c r="AQ40"/>
  <c r="AR40"/>
  <c r="AS40"/>
  <c r="H21"/>
  <c r="I21"/>
  <c r="J21"/>
  <c r="K21"/>
  <c r="L21"/>
  <c r="M21"/>
  <c r="D21" s="1"/>
  <c r="F21" s="1"/>
  <c r="N21"/>
  <c r="O21"/>
  <c r="P21"/>
  <c r="Q21"/>
  <c r="R21"/>
  <c r="S21"/>
  <c r="T21"/>
  <c r="U21"/>
  <c r="H22"/>
  <c r="D22" s="1"/>
  <c r="F22" s="1"/>
  <c r="I22"/>
  <c r="J22"/>
  <c r="K22"/>
  <c r="L22"/>
  <c r="M22"/>
  <c r="N22"/>
  <c r="O22"/>
  <c r="P22"/>
  <c r="Q22"/>
  <c r="R22"/>
  <c r="S22"/>
  <c r="T22"/>
  <c r="U22"/>
  <c r="H23"/>
  <c r="I23"/>
  <c r="D23" s="1"/>
  <c r="F23" s="1"/>
  <c r="J23"/>
  <c r="K23"/>
  <c r="L23"/>
  <c r="M23"/>
  <c r="N23"/>
  <c r="O23"/>
  <c r="P23"/>
  <c r="Q23"/>
  <c r="R23"/>
  <c r="S23"/>
  <c r="T23"/>
  <c r="U23"/>
  <c r="H24"/>
  <c r="I24"/>
  <c r="J24"/>
  <c r="K24"/>
  <c r="D24" s="1"/>
  <c r="F24" s="1"/>
  <c r="L24"/>
  <c r="M24"/>
  <c r="N24"/>
  <c r="O24"/>
  <c r="P24"/>
  <c r="Q24"/>
  <c r="R24"/>
  <c r="S24"/>
  <c r="T24"/>
  <c r="U24"/>
  <c r="H25"/>
  <c r="I25"/>
  <c r="J25"/>
  <c r="K25"/>
  <c r="L25"/>
  <c r="M25"/>
  <c r="D25" s="1"/>
  <c r="F25" s="1"/>
  <c r="N25"/>
  <c r="O25"/>
  <c r="P25"/>
  <c r="Q25"/>
  <c r="R25"/>
  <c r="S25"/>
  <c r="T25"/>
  <c r="U25"/>
  <c r="H26"/>
  <c r="D26" s="1"/>
  <c r="F26" s="1"/>
  <c r="I26"/>
  <c r="J26"/>
  <c r="K26"/>
  <c r="L26"/>
  <c r="M26"/>
  <c r="N26"/>
  <c r="O26"/>
  <c r="P26"/>
  <c r="Q26"/>
  <c r="R26"/>
  <c r="S26"/>
  <c r="T26"/>
  <c r="U26"/>
  <c r="H27"/>
  <c r="I27"/>
  <c r="D27" s="1"/>
  <c r="F27" s="1"/>
  <c r="J27"/>
  <c r="K27"/>
  <c r="L27"/>
  <c r="M27"/>
  <c r="N27"/>
  <c r="O27"/>
  <c r="P27"/>
  <c r="Q27"/>
  <c r="R27"/>
  <c r="S27"/>
  <c r="T27"/>
  <c r="U27"/>
  <c r="H28"/>
  <c r="I28"/>
  <c r="J28"/>
  <c r="K28"/>
  <c r="D28" s="1"/>
  <c r="F28" s="1"/>
  <c r="L28"/>
  <c r="M28"/>
  <c r="N28"/>
  <c r="O28"/>
  <c r="P28"/>
  <c r="Q28"/>
  <c r="R28"/>
  <c r="S28"/>
  <c r="T28"/>
  <c r="U28"/>
  <c r="H29"/>
  <c r="I29"/>
  <c r="J29"/>
  <c r="K29"/>
  <c r="L29"/>
  <c r="M29"/>
  <c r="N29"/>
  <c r="O29"/>
  <c r="P29"/>
  <c r="Q29"/>
  <c r="R29"/>
  <c r="S29"/>
  <c r="T29"/>
  <c r="U29"/>
  <c r="H30"/>
  <c r="D30" s="1"/>
  <c r="F30" s="1"/>
  <c r="I30"/>
  <c r="J30"/>
  <c r="K30"/>
  <c r="L30"/>
  <c r="M30"/>
  <c r="N30"/>
  <c r="O30"/>
  <c r="P30"/>
  <c r="Q30"/>
  <c r="R30"/>
  <c r="S30"/>
  <c r="T30"/>
  <c r="U30"/>
  <c r="H31"/>
  <c r="I31"/>
  <c r="D31" s="1"/>
  <c r="F31" s="1"/>
  <c r="J31"/>
  <c r="K31"/>
  <c r="L31"/>
  <c r="M31"/>
  <c r="N31"/>
  <c r="O31"/>
  <c r="P31"/>
  <c r="Q31"/>
  <c r="R31"/>
  <c r="S31"/>
  <c r="T31"/>
  <c r="U31"/>
  <c r="H32"/>
  <c r="I32"/>
  <c r="J32"/>
  <c r="K32"/>
  <c r="D32" s="1"/>
  <c r="F32" s="1"/>
  <c r="L32"/>
  <c r="M32"/>
  <c r="N32"/>
  <c r="O32"/>
  <c r="P32"/>
  <c r="Q32"/>
  <c r="R32"/>
  <c r="S32"/>
  <c r="T32"/>
  <c r="U32"/>
  <c r="H33"/>
  <c r="D33" s="1"/>
  <c r="F33" s="1"/>
  <c r="I33"/>
  <c r="J33"/>
  <c r="K33"/>
  <c r="L33"/>
  <c r="M33"/>
  <c r="N33"/>
  <c r="O33"/>
  <c r="P33"/>
  <c r="Q33"/>
  <c r="R33"/>
  <c r="S33"/>
  <c r="T33"/>
  <c r="U33"/>
  <c r="H34"/>
  <c r="D34" s="1"/>
  <c r="F34" s="1"/>
  <c r="I34"/>
  <c r="J34"/>
  <c r="K34"/>
  <c r="L34"/>
  <c r="M34"/>
  <c r="N34"/>
  <c r="O34"/>
  <c r="P34"/>
  <c r="Q34"/>
  <c r="R34"/>
  <c r="S34"/>
  <c r="T34"/>
  <c r="U34"/>
  <c r="H35"/>
  <c r="I35"/>
  <c r="D35" s="1"/>
  <c r="F35" s="1"/>
  <c r="J35"/>
  <c r="K35"/>
  <c r="L35"/>
  <c r="M35"/>
  <c r="N35"/>
  <c r="O35"/>
  <c r="P35"/>
  <c r="Q35"/>
  <c r="R35"/>
  <c r="S35"/>
  <c r="T35"/>
  <c r="U35"/>
  <c r="H36"/>
  <c r="I36"/>
  <c r="J36"/>
  <c r="K36"/>
  <c r="D36" s="1"/>
  <c r="F36" s="1"/>
  <c r="L36"/>
  <c r="M36"/>
  <c r="N36"/>
  <c r="O36"/>
  <c r="P36"/>
  <c r="Q36"/>
  <c r="R36"/>
  <c r="S36"/>
  <c r="T36"/>
  <c r="U36"/>
  <c r="H37"/>
  <c r="D37" s="1"/>
  <c r="F37" s="1"/>
  <c r="I37"/>
  <c r="J37"/>
  <c r="K37"/>
  <c r="L37"/>
  <c r="M37"/>
  <c r="N37"/>
  <c r="O37"/>
  <c r="P37"/>
  <c r="Q37"/>
  <c r="R37"/>
  <c r="S37"/>
  <c r="T37"/>
  <c r="U37"/>
  <c r="H38"/>
  <c r="D38" s="1"/>
  <c r="F38" s="1"/>
  <c r="I38"/>
  <c r="J38"/>
  <c r="K38"/>
  <c r="L38"/>
  <c r="M38"/>
  <c r="N38"/>
  <c r="O38"/>
  <c r="P38"/>
  <c r="Q38"/>
  <c r="R38"/>
  <c r="S38"/>
  <c r="T38"/>
  <c r="U38"/>
  <c r="H39"/>
  <c r="I39"/>
  <c r="D39" s="1"/>
  <c r="F39" s="1"/>
  <c r="J39"/>
  <c r="K39"/>
  <c r="L39"/>
  <c r="M39"/>
  <c r="N39"/>
  <c r="O39"/>
  <c r="P39"/>
  <c r="Q39"/>
  <c r="R39"/>
  <c r="S39"/>
  <c r="T39"/>
  <c r="U39"/>
  <c r="H40"/>
  <c r="I40"/>
  <c r="J40"/>
  <c r="K40"/>
  <c r="D40" s="1"/>
  <c r="F40" s="1"/>
  <c r="L40"/>
  <c r="M40"/>
  <c r="N40"/>
  <c r="O40"/>
  <c r="P40"/>
  <c r="Q40"/>
  <c r="R40"/>
  <c r="S40"/>
  <c r="T40"/>
  <c r="U40"/>
  <c r="AV4"/>
  <c r="AV8"/>
  <c r="AW4"/>
  <c r="AW6"/>
  <c r="AX4"/>
  <c r="AY4"/>
  <c r="AY14"/>
  <c r="BA4"/>
  <c r="BB4"/>
  <c r="BB12"/>
  <c r="BC4"/>
  <c r="BC13"/>
  <c r="BD4"/>
  <c r="BD25"/>
  <c r="BE4"/>
  <c r="AJ5"/>
  <c r="AK5"/>
  <c r="AL5"/>
  <c r="AO5"/>
  <c r="AQ5"/>
  <c r="AR5"/>
  <c r="AS5"/>
  <c r="AU4"/>
  <c r="AU8"/>
  <c r="E6"/>
  <c r="E7"/>
  <c r="E8"/>
  <c r="E9"/>
  <c r="E10"/>
  <c r="E11"/>
  <c r="E12"/>
  <c r="E13"/>
  <c r="E14"/>
  <c r="E15"/>
  <c r="E16"/>
  <c r="E17"/>
  <c r="E18"/>
  <c r="E19"/>
  <c r="E20"/>
  <c r="E5"/>
  <c r="H13"/>
  <c r="I13"/>
  <c r="J13"/>
  <c r="K13"/>
  <c r="L13"/>
  <c r="D13" s="1"/>
  <c r="F13" s="1"/>
  <c r="M13"/>
  <c r="N13"/>
  <c r="O13"/>
  <c r="P13"/>
  <c r="Q13"/>
  <c r="R13"/>
  <c r="S13"/>
  <c r="T13"/>
  <c r="U13"/>
  <c r="H14"/>
  <c r="I14"/>
  <c r="J14"/>
  <c r="K14"/>
  <c r="L14"/>
  <c r="M14"/>
  <c r="N14"/>
  <c r="O14"/>
  <c r="P14"/>
  <c r="Q14"/>
  <c r="R14"/>
  <c r="S14"/>
  <c r="T14"/>
  <c r="U14"/>
  <c r="H15"/>
  <c r="D15" s="1"/>
  <c r="F15" s="1"/>
  <c r="I15"/>
  <c r="J15"/>
  <c r="K15"/>
  <c r="L15"/>
  <c r="M15"/>
  <c r="N15"/>
  <c r="O15"/>
  <c r="P15"/>
  <c r="Q15"/>
  <c r="R15"/>
  <c r="S15"/>
  <c r="T15"/>
  <c r="U15"/>
  <c r="H16"/>
  <c r="D16" s="1"/>
  <c r="F16" s="1"/>
  <c r="I16"/>
  <c r="J16"/>
  <c r="K16"/>
  <c r="L16"/>
  <c r="M16"/>
  <c r="N16"/>
  <c r="O16"/>
  <c r="P16"/>
  <c r="Q16"/>
  <c r="R16"/>
  <c r="S16"/>
  <c r="T16"/>
  <c r="U16"/>
  <c r="H17"/>
  <c r="I17"/>
  <c r="J17"/>
  <c r="K17"/>
  <c r="L17"/>
  <c r="D17" s="1"/>
  <c r="F17" s="1"/>
  <c r="M17"/>
  <c r="N17"/>
  <c r="O17"/>
  <c r="P17"/>
  <c r="Q17"/>
  <c r="R17"/>
  <c r="S17"/>
  <c r="T17"/>
  <c r="U17"/>
  <c r="H18"/>
  <c r="I18"/>
  <c r="J18"/>
  <c r="K18"/>
  <c r="L18"/>
  <c r="M18"/>
  <c r="N18"/>
  <c r="O18"/>
  <c r="P18"/>
  <c r="Q18"/>
  <c r="R18"/>
  <c r="S18"/>
  <c r="T18"/>
  <c r="U18"/>
  <c r="H19"/>
  <c r="D19" s="1"/>
  <c r="F19" s="1"/>
  <c r="I19"/>
  <c r="J19"/>
  <c r="K19"/>
  <c r="L19"/>
  <c r="M19"/>
  <c r="N19"/>
  <c r="O19"/>
  <c r="P19"/>
  <c r="Q19"/>
  <c r="R19"/>
  <c r="S19"/>
  <c r="T19"/>
  <c r="U19"/>
  <c r="H20"/>
  <c r="D20" s="1"/>
  <c r="F20" s="1"/>
  <c r="I20"/>
  <c r="J20"/>
  <c r="K20"/>
  <c r="L20"/>
  <c r="M20"/>
  <c r="N20"/>
  <c r="O20"/>
  <c r="P20"/>
  <c r="Q20"/>
  <c r="R20"/>
  <c r="S20"/>
  <c r="T20"/>
  <c r="U20"/>
  <c r="H6"/>
  <c r="I6"/>
  <c r="J6"/>
  <c r="K6"/>
  <c r="L6"/>
  <c r="D6" s="1"/>
  <c r="F6" s="1"/>
  <c r="M6"/>
  <c r="N6"/>
  <c r="O6"/>
  <c r="P6"/>
  <c r="Q6"/>
  <c r="R6"/>
  <c r="S6"/>
  <c r="T6"/>
  <c r="U6"/>
  <c r="H7"/>
  <c r="I7"/>
  <c r="J7"/>
  <c r="K7"/>
  <c r="L7"/>
  <c r="M7"/>
  <c r="N7"/>
  <c r="O7"/>
  <c r="P7"/>
  <c r="Q7"/>
  <c r="R7"/>
  <c r="S7"/>
  <c r="T7"/>
  <c r="U7"/>
  <c r="H8"/>
  <c r="D8" s="1"/>
  <c r="F8" s="1"/>
  <c r="I8"/>
  <c r="J8"/>
  <c r="K8"/>
  <c r="L8"/>
  <c r="M8"/>
  <c r="N8"/>
  <c r="O8"/>
  <c r="P8"/>
  <c r="Q8"/>
  <c r="R8"/>
  <c r="S8"/>
  <c r="T8"/>
  <c r="U8"/>
  <c r="H9"/>
  <c r="D9" s="1"/>
  <c r="F9" s="1"/>
  <c r="I9"/>
  <c r="J9"/>
  <c r="K9"/>
  <c r="L9"/>
  <c r="M9"/>
  <c r="N9"/>
  <c r="O9"/>
  <c r="P9"/>
  <c r="Q9"/>
  <c r="R9"/>
  <c r="S9"/>
  <c r="T9"/>
  <c r="U9"/>
  <c r="H10"/>
  <c r="I10"/>
  <c r="J10"/>
  <c r="K10"/>
  <c r="L10"/>
  <c r="D10" s="1"/>
  <c r="F10" s="1"/>
  <c r="M10"/>
  <c r="N10"/>
  <c r="O10"/>
  <c r="P10"/>
  <c r="Q10"/>
  <c r="R10"/>
  <c r="S10"/>
  <c r="T10"/>
  <c r="U10"/>
  <c r="H11"/>
  <c r="I11"/>
  <c r="J11"/>
  <c r="K11"/>
  <c r="L11"/>
  <c r="M11"/>
  <c r="N11"/>
  <c r="O11"/>
  <c r="P11"/>
  <c r="Q11"/>
  <c r="R11"/>
  <c r="S11"/>
  <c r="T11"/>
  <c r="U11"/>
  <c r="H12"/>
  <c r="D12" s="1"/>
  <c r="F12" s="1"/>
  <c r="I12"/>
  <c r="J12"/>
  <c r="K12"/>
  <c r="L12"/>
  <c r="M12"/>
  <c r="N12"/>
  <c r="O12"/>
  <c r="P12"/>
  <c r="Q12"/>
  <c r="R12"/>
  <c r="S12"/>
  <c r="T12"/>
  <c r="U12"/>
  <c r="U5"/>
  <c r="T5"/>
  <c r="R5"/>
  <c r="P5"/>
  <c r="N5"/>
  <c r="L5"/>
  <c r="S5"/>
  <c r="Q5"/>
  <c r="O5"/>
  <c r="M5"/>
  <c r="K5"/>
  <c r="J5"/>
  <c r="I5"/>
  <c r="H5"/>
  <c r="D5" s="1"/>
  <c r="F5" s="1"/>
  <c r="G5"/>
  <c r="BD5"/>
  <c r="AW15"/>
  <c r="AU14"/>
  <c r="AW11"/>
  <c r="AW10"/>
  <c r="AW7"/>
  <c r="D29"/>
  <c r="F29" s="1"/>
  <c r="D11"/>
  <c r="F11" s="1"/>
  <c r="D7"/>
  <c r="F7" s="1"/>
  <c r="D18"/>
  <c r="F18" s="1"/>
  <c r="D14"/>
  <c r="F14" s="1"/>
  <c r="BI12" l="1"/>
  <c r="BF19"/>
  <c r="BI19" s="1"/>
  <c r="BG19" s="1"/>
  <c r="BH19"/>
  <c r="BH11"/>
  <c r="BI10"/>
  <c r="BH16"/>
  <c r="BF11"/>
  <c r="BI11" s="1"/>
  <c r="BF17"/>
  <c r="BI17" s="1"/>
  <c r="BG17" s="1"/>
  <c r="BF12"/>
  <c r="BG12" s="1"/>
  <c r="BF14"/>
  <c r="BI14" s="1"/>
  <c r="BH12"/>
  <c r="BI15"/>
  <c r="BH7"/>
  <c r="BF8"/>
  <c r="BI8" s="1"/>
  <c r="BF18"/>
  <c r="BI18" s="1"/>
  <c r="BG18" s="1"/>
  <c r="BH13"/>
  <c r="BF9"/>
  <c r="BI9" s="1"/>
  <c r="BF6"/>
  <c r="BI6" s="1"/>
  <c r="BH5"/>
  <c r="BI5" s="1"/>
  <c r="BF5"/>
  <c r="BG33"/>
  <c r="BG22"/>
  <c r="BG39"/>
  <c r="BG34"/>
  <c r="BG27"/>
  <c r="BG21"/>
  <c r="BG16"/>
  <c r="BG15"/>
  <c r="BJ24"/>
  <c r="BK24" s="1"/>
  <c r="BL24" s="1"/>
  <c r="BN24" s="1"/>
  <c r="BO24" s="1"/>
  <c r="BP24" s="1"/>
  <c r="BM24" s="1"/>
  <c r="BG20"/>
  <c r="BG13"/>
  <c r="BG40"/>
  <c r="BG32"/>
  <c r="BG37"/>
  <c r="BG29"/>
  <c r="BG26"/>
  <c r="BG23"/>
  <c r="BG11" l="1"/>
  <c r="BJ11" s="1"/>
  <c r="BK11" s="1"/>
  <c r="BL11" s="1"/>
  <c r="BN11" s="1"/>
  <c r="BO11" s="1"/>
  <c r="BP11" s="1"/>
  <c r="BM11" s="1"/>
  <c r="BJ36"/>
  <c r="BK36" s="1"/>
  <c r="BL36" s="1"/>
  <c r="BN36" s="1"/>
  <c r="BO36" s="1"/>
  <c r="BP36" s="1"/>
  <c r="BM36" s="1"/>
  <c r="BG36"/>
  <c r="BJ14"/>
  <c r="BK14" s="1"/>
  <c r="BL14" s="1"/>
  <c r="BN14" s="1"/>
  <c r="BO14" s="1"/>
  <c r="BP14" s="1"/>
  <c r="BM14" s="1"/>
  <c r="BG14"/>
  <c r="BJ19"/>
  <c r="BK19" s="1"/>
  <c r="BL19" s="1"/>
  <c r="BN19" s="1"/>
  <c r="BO19" s="1"/>
  <c r="BP19" s="1"/>
  <c r="BM19" s="1"/>
  <c r="BJ37"/>
  <c r="BK37" s="1"/>
  <c r="BL37" s="1"/>
  <c r="BN37" s="1"/>
  <c r="BO37" s="1"/>
  <c r="BP37" s="1"/>
  <c r="BM37" s="1"/>
  <c r="BJ16"/>
  <c r="BK16" s="1"/>
  <c r="BL16" s="1"/>
  <c r="BN16" s="1"/>
  <c r="BO16" s="1"/>
  <c r="BP16" s="1"/>
  <c r="BM16" s="1"/>
  <c r="BJ12"/>
  <c r="BK12" s="1"/>
  <c r="BL12" s="1"/>
  <c r="BN12" s="1"/>
  <c r="BO12" s="1"/>
  <c r="BP12" s="1"/>
  <c r="BM12" s="1"/>
  <c r="BJ15"/>
  <c r="BK15" s="1"/>
  <c r="BL15" s="1"/>
  <c r="BN15" s="1"/>
  <c r="BO15" s="1"/>
  <c r="BP15" s="1"/>
  <c r="BM15" s="1"/>
  <c r="BJ21"/>
  <c r="BK21" s="1"/>
  <c r="BL21" s="1"/>
  <c r="BN21" s="1"/>
  <c r="BO21" s="1"/>
  <c r="BP21" s="1"/>
  <c r="BM21" s="1"/>
  <c r="BJ32"/>
  <c r="BK32" s="1"/>
  <c r="BL32" s="1"/>
  <c r="BN32" s="1"/>
  <c r="BO32" s="1"/>
  <c r="BP32" s="1"/>
  <c r="BM32" s="1"/>
  <c r="BJ39"/>
  <c r="BK39" s="1"/>
  <c r="BL39" s="1"/>
  <c r="BN39" s="1"/>
  <c r="BO39" s="1"/>
  <c r="BP39" s="1"/>
  <c r="BM39" s="1"/>
  <c r="BJ20"/>
  <c r="BK20" s="1"/>
  <c r="BL20" s="1"/>
  <c r="BN20" s="1"/>
  <c r="BO20" s="1"/>
  <c r="BP20" s="1"/>
  <c r="BM20" s="1"/>
  <c r="BJ34"/>
  <c r="BK34" s="1"/>
  <c r="BL34" s="1"/>
  <c r="BN34" s="1"/>
  <c r="BO34" s="1"/>
  <c r="BP34" s="1"/>
  <c r="BM34" s="1"/>
  <c r="BJ33"/>
  <c r="BK33" s="1"/>
  <c r="BL33" s="1"/>
  <c r="BN33" s="1"/>
  <c r="BO33" s="1"/>
  <c r="BP33" s="1"/>
  <c r="BM33" s="1"/>
  <c r="BJ22"/>
  <c r="BK22" s="1"/>
  <c r="BL22" s="1"/>
  <c r="BN22" s="1"/>
  <c r="BO22" s="1"/>
  <c r="BP22" s="1"/>
  <c r="BM22" s="1"/>
  <c r="BJ23"/>
  <c r="BK23" s="1"/>
  <c r="BL23" s="1"/>
  <c r="BN23" s="1"/>
  <c r="BO23" s="1"/>
  <c r="BP23" s="1"/>
  <c r="BM23" s="1"/>
  <c r="BJ40"/>
  <c r="BK40" s="1"/>
  <c r="BL40" s="1"/>
  <c r="BN40" s="1"/>
  <c r="BO40" s="1"/>
  <c r="BP40" s="1"/>
  <c r="BM40" s="1"/>
  <c r="BJ26"/>
  <c r="BK26" s="1"/>
  <c r="BL26" s="1"/>
  <c r="BN26" s="1"/>
  <c r="BO26" s="1"/>
  <c r="BP26" s="1"/>
  <c r="BM26" s="1"/>
  <c r="BJ18"/>
  <c r="BK18" s="1"/>
  <c r="BL18" s="1"/>
  <c r="BN18" s="1"/>
  <c r="BO18" s="1"/>
  <c r="BP18" s="1"/>
  <c r="BM18" s="1"/>
  <c r="BJ13"/>
  <c r="BK13" s="1"/>
  <c r="BL13" s="1"/>
  <c r="BN13" s="1"/>
  <c r="BO13" s="1"/>
  <c r="BP13" s="1"/>
  <c r="BM13" s="1"/>
  <c r="BJ29"/>
  <c r="BK29" s="1"/>
  <c r="BL29" s="1"/>
  <c r="BN29" s="1"/>
  <c r="BO29" s="1"/>
  <c r="BP29" s="1"/>
  <c r="BM29" s="1"/>
  <c r="BJ17"/>
  <c r="BK17" s="1"/>
  <c r="BL17" s="1"/>
  <c r="BN17" s="1"/>
  <c r="BO17" s="1"/>
  <c r="BP17" s="1"/>
  <c r="BM17" s="1"/>
  <c r="BJ27"/>
  <c r="BK27" s="1"/>
  <c r="BL27" s="1"/>
  <c r="BN27" s="1"/>
  <c r="BO27" s="1"/>
  <c r="BP27" s="1"/>
  <c r="BM27" s="1"/>
  <c r="BJ30" l="1"/>
  <c r="BK30" s="1"/>
  <c r="BL30" s="1"/>
  <c r="BN30" s="1"/>
  <c r="BO30" s="1"/>
  <c r="BP30" s="1"/>
  <c r="BM30" s="1"/>
  <c r="BG30"/>
  <c r="BJ35"/>
  <c r="BK35" s="1"/>
  <c r="BL35" s="1"/>
  <c r="BN35" s="1"/>
  <c r="BO35" s="1"/>
  <c r="BP35" s="1"/>
  <c r="BM35" s="1"/>
  <c r="BG35"/>
  <c r="BG8"/>
  <c r="BJ8" s="1"/>
  <c r="BK8" s="1"/>
  <c r="BL8" s="1"/>
  <c r="BN8" s="1"/>
  <c r="BO8" s="1"/>
  <c r="BP8" s="1"/>
  <c r="BM8" s="1"/>
  <c r="BJ9"/>
  <c r="BK9" s="1"/>
  <c r="BL9" s="1"/>
  <c r="BN9" s="1"/>
  <c r="BO9" s="1"/>
  <c r="BP9" s="1"/>
  <c r="BM9" s="1"/>
  <c r="BG9"/>
  <c r="BJ28"/>
  <c r="BK28" s="1"/>
  <c r="BL28" s="1"/>
  <c r="BN28" s="1"/>
  <c r="BO28" s="1"/>
  <c r="BP28" s="1"/>
  <c r="BM28" s="1"/>
  <c r="BG28"/>
  <c r="BJ31"/>
  <c r="BK31" s="1"/>
  <c r="BL31" s="1"/>
  <c r="BN31" s="1"/>
  <c r="BO31" s="1"/>
  <c r="BP31" s="1"/>
  <c r="BM31" s="1"/>
  <c r="BG31"/>
  <c r="BG38"/>
  <c r="BJ38" s="1"/>
  <c r="BK38" s="1"/>
  <c r="BL38" s="1"/>
  <c r="BN38" s="1"/>
  <c r="BO38" s="1"/>
  <c r="BP38" s="1"/>
  <c r="BM38" s="1"/>
  <c r="BG7"/>
  <c r="BJ7" s="1"/>
  <c r="BK7" s="1"/>
  <c r="BL7" s="1"/>
  <c r="BN7" s="1"/>
  <c r="BO7" s="1"/>
  <c r="BP7" s="1"/>
  <c r="BM7" s="1"/>
  <c r="BJ6"/>
  <c r="BK6" s="1"/>
  <c r="BL6" s="1"/>
  <c r="BN6" s="1"/>
  <c r="BO6" s="1"/>
  <c r="BP6" s="1"/>
  <c r="BM6" s="1"/>
  <c r="BG6"/>
  <c r="BJ10"/>
  <c r="BK10" s="1"/>
  <c r="BL10" s="1"/>
  <c r="BN10" s="1"/>
  <c r="BO10" s="1"/>
  <c r="BP10" s="1"/>
  <c r="BM10" s="1"/>
  <c r="BG10"/>
  <c r="BG25"/>
  <c r="BJ25" s="1"/>
  <c r="BK25" s="1"/>
  <c r="BL25" s="1"/>
  <c r="BN25" s="1"/>
  <c r="BO25" s="1"/>
  <c r="BP25" s="1"/>
  <c r="BM25" s="1"/>
  <c r="BJ5"/>
  <c r="BK5" s="1"/>
  <c r="BL5" s="1"/>
  <c r="BN5" s="1"/>
  <c r="BO5" s="1"/>
  <c r="BP5" s="1"/>
  <c r="BM5" s="1"/>
  <c r="BG5"/>
</calcChain>
</file>

<file path=xl/sharedStrings.xml><?xml version="1.0" encoding="utf-8"?>
<sst xmlns="http://schemas.openxmlformats.org/spreadsheetml/2006/main" count="59" uniqueCount="59">
  <si>
    <t>Slackline-Prüfung</t>
  </si>
  <si>
    <t>Gehen</t>
  </si>
  <si>
    <t>Zeit [s]</t>
  </si>
  <si>
    <t>Distanz [Anzahl Markierungen]</t>
  </si>
  <si>
    <t>P Zeit</t>
  </si>
  <si>
    <t>P Distanz</t>
  </si>
  <si>
    <t>P Gehen total</t>
  </si>
  <si>
    <t>Freestyle</t>
  </si>
  <si>
    <t>Aufspringen</t>
  </si>
  <si>
    <t>Diagonal</t>
  </si>
  <si>
    <t>Drehung</t>
  </si>
  <si>
    <t>Freeze</t>
  </si>
  <si>
    <t>Ballett</t>
  </si>
  <si>
    <t>Sprung</t>
  </si>
  <si>
    <t>P Freestyle</t>
  </si>
  <si>
    <t>P total</t>
  </si>
  <si>
    <t>Note</t>
  </si>
  <si>
    <t>Beispiel</t>
  </si>
  <si>
    <t>Schüler1</t>
  </si>
  <si>
    <t>Schüler2</t>
  </si>
  <si>
    <t>Schüler3</t>
  </si>
  <si>
    <t>Schüler4</t>
  </si>
  <si>
    <t>Schüler5</t>
  </si>
  <si>
    <t>Schüler6</t>
  </si>
  <si>
    <t>Schüler7</t>
  </si>
  <si>
    <t>Schüler8</t>
  </si>
  <si>
    <t>Schüler9</t>
  </si>
  <si>
    <t>Schüler10</t>
  </si>
  <si>
    <t>Schüler11</t>
  </si>
  <si>
    <t>Schüler12</t>
  </si>
  <si>
    <t>Schüler13</t>
  </si>
  <si>
    <t>Schüler14</t>
  </si>
  <si>
    <t>Schüler15</t>
  </si>
  <si>
    <t>Schüler16</t>
  </si>
  <si>
    <t>Schüler17</t>
  </si>
  <si>
    <t>Schüler18</t>
  </si>
  <si>
    <t>Schüler19</t>
  </si>
  <si>
    <t>Schüler20</t>
  </si>
  <si>
    <t>Schüler21</t>
  </si>
  <si>
    <t>Schüler22</t>
  </si>
  <si>
    <t>Schüler23</t>
  </si>
  <si>
    <t>Schüler24</t>
  </si>
  <si>
    <t>Schüler25</t>
  </si>
  <si>
    <t>Schüler26</t>
  </si>
  <si>
    <t>Schüler27</t>
  </si>
  <si>
    <t>Schüler28</t>
  </si>
  <si>
    <t>Schüler29</t>
  </si>
  <si>
    <t>Schüler30</t>
  </si>
  <si>
    <t>Schüler31</t>
  </si>
  <si>
    <t>Schüler32</t>
  </si>
  <si>
    <t>Schüler33</t>
  </si>
  <si>
    <t>Schüler34</t>
  </si>
  <si>
    <t>Schüler35</t>
  </si>
  <si>
    <t>Quer</t>
  </si>
  <si>
    <t>Sitz</t>
  </si>
  <si>
    <t>Bauch</t>
  </si>
  <si>
    <t>Hocke</t>
  </si>
  <si>
    <t>Rücken</t>
  </si>
  <si>
    <t>Handstütze</t>
  </si>
</sst>
</file>

<file path=xl/styles.xml><?xml version="1.0" encoding="utf-8"?>
<styleSheet xmlns="http://schemas.openxmlformats.org/spreadsheetml/2006/main">
  <numFmts count="1">
    <numFmt numFmtId="170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1" fillId="0" borderId="16" xfId="0" applyFont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170" fontId="1" fillId="3" borderId="27" xfId="0" applyNumberFormat="1" applyFont="1" applyFill="1" applyBorder="1" applyAlignment="1">
      <alignment horizontal="center"/>
    </xf>
    <xf numFmtId="170" fontId="0" fillId="0" borderId="0" xfId="0" applyNumberForma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4" borderId="1" xfId="0" applyFill="1" applyBorder="1"/>
    <xf numFmtId="0" fontId="0" fillId="4" borderId="4" xfId="0" applyFill="1" applyBorder="1"/>
    <xf numFmtId="0" fontId="0" fillId="5" borderId="12" xfId="0" applyFill="1" applyBorder="1"/>
    <xf numFmtId="0" fontId="0" fillId="5" borderId="1" xfId="0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0"/>
  <sheetViews>
    <sheetView tabSelected="1" zoomScale="85" zoomScaleNormal="85" workbookViewId="0">
      <selection activeCell="W25" sqref="W25"/>
    </sheetView>
  </sheetViews>
  <sheetFormatPr baseColWidth="10" defaultRowHeight="15"/>
  <cols>
    <col min="1" max="1" width="12.42578125" customWidth="1"/>
    <col min="2" max="2" width="8.140625" customWidth="1"/>
    <col min="3" max="3" width="29.140625" customWidth="1"/>
    <col min="4" max="4" width="6.5703125" customWidth="1"/>
    <col min="5" max="5" width="9" customWidth="1"/>
    <col min="6" max="6" width="13" customWidth="1"/>
    <col min="7" max="7" width="8.7109375" hidden="1" customWidth="1"/>
    <col min="8" max="8" width="9.85546875" hidden="1" customWidth="1"/>
    <col min="9" max="9" width="9.140625" hidden="1" customWidth="1"/>
    <col min="10" max="10" width="10.28515625" hidden="1" customWidth="1"/>
    <col min="11" max="12" width="6.7109375" hidden="1" customWidth="1"/>
    <col min="13" max="13" width="6.28515625" hidden="1" customWidth="1"/>
    <col min="14" max="14" width="8.140625" hidden="1" customWidth="1"/>
    <col min="15" max="15" width="7.7109375" hidden="1" customWidth="1"/>
    <col min="16" max="16" width="6" hidden="1" customWidth="1"/>
    <col min="17" max="17" width="7.28515625" hidden="1" customWidth="1"/>
    <col min="18" max="18" width="4.7109375" hidden="1" customWidth="1"/>
    <col min="19" max="19" width="7.85546875" hidden="1" customWidth="1"/>
    <col min="20" max="20" width="6.7109375" hidden="1" customWidth="1"/>
    <col min="21" max="21" width="6.85546875" hidden="1" customWidth="1"/>
    <col min="22" max="22" width="6.85546875" customWidth="1"/>
    <col min="23" max="23" width="5.85546875" customWidth="1"/>
    <col min="24" max="24" width="5" customWidth="1"/>
    <col min="25" max="25" width="11.42578125" customWidth="1"/>
    <col min="26" max="26" width="8.85546875" customWidth="1"/>
    <col min="27" max="27" width="6.28515625" customWidth="1"/>
    <col min="28" max="28" width="11.5703125" customWidth="1"/>
    <col min="29" max="29" width="8.5703125" customWidth="1"/>
    <col min="30" max="30" width="7.140625" customWidth="1"/>
    <col min="31" max="31" width="7.28515625" customWidth="1"/>
    <col min="32" max="32" width="7.140625" customWidth="1"/>
    <col min="33" max="33" width="8.42578125" customWidth="1"/>
    <col min="34" max="34" width="8.85546875" hidden="1" customWidth="1"/>
    <col min="35" max="35" width="4.7109375" hidden="1" customWidth="1"/>
    <col min="36" max="36" width="3.85546875" hidden="1" customWidth="1"/>
    <col min="37" max="37" width="3.5703125" hidden="1" customWidth="1"/>
    <col min="38" max="39" width="4" hidden="1" customWidth="1"/>
    <col min="40" max="40" width="3.140625" hidden="1" customWidth="1"/>
    <col min="41" max="41" width="3.5703125" hidden="1" customWidth="1"/>
    <col min="42" max="42" width="5" hidden="1" customWidth="1"/>
    <col min="43" max="43" width="5.140625" hidden="1" customWidth="1"/>
    <col min="44" max="44" width="4.85546875" hidden="1" customWidth="1"/>
    <col min="45" max="45" width="5" hidden="1" customWidth="1"/>
    <col min="46" max="46" width="4.42578125" hidden="1" customWidth="1"/>
    <col min="47" max="47" width="4" hidden="1" customWidth="1"/>
    <col min="48" max="48" width="5" hidden="1" customWidth="1"/>
    <col min="49" max="49" width="4.42578125" hidden="1" customWidth="1"/>
    <col min="50" max="50" width="4" hidden="1" customWidth="1"/>
    <col min="51" max="51" width="3.5703125" hidden="1" customWidth="1"/>
    <col min="52" max="52" width="5" hidden="1" customWidth="1"/>
    <col min="53" max="53" width="3" hidden="1" customWidth="1"/>
    <col min="54" max="55" width="3.140625" hidden="1" customWidth="1"/>
    <col min="56" max="56" width="4.140625" hidden="1" customWidth="1"/>
    <col min="57" max="57" width="3.7109375" hidden="1" customWidth="1"/>
    <col min="58" max="58" width="4.42578125" hidden="1" customWidth="1"/>
    <col min="59" max="59" width="4" hidden="1" customWidth="1"/>
    <col min="60" max="60" width="6.28515625" hidden="1" customWidth="1"/>
    <col min="61" max="61" width="8.5703125" hidden="1" customWidth="1"/>
    <col min="62" max="62" width="10.85546875" hidden="1" customWidth="1"/>
    <col min="63" max="63" width="12" style="1" customWidth="1"/>
    <col min="64" max="64" width="9.42578125" style="1" customWidth="1"/>
    <col min="65" max="65" width="11.28515625" style="1" customWidth="1"/>
    <col min="66" max="66" width="6.85546875" hidden="1" customWidth="1"/>
    <col min="67" max="67" width="4.85546875" hidden="1" customWidth="1"/>
    <col min="68" max="68" width="5.140625" hidden="1" customWidth="1"/>
  </cols>
  <sheetData>
    <row r="1" spans="1:70" ht="18.75">
      <c r="A1" s="2" t="s">
        <v>0</v>
      </c>
    </row>
    <row r="2" spans="1:70" ht="15.75" thickBot="1"/>
    <row r="3" spans="1:70" ht="17.25">
      <c r="A3" s="9"/>
      <c r="B3" s="53" t="s">
        <v>1</v>
      </c>
      <c r="C3" s="54"/>
      <c r="D3" s="54"/>
      <c r="E3" s="54"/>
      <c r="F3" s="55"/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  <c r="V3" s="54" t="s">
        <v>7</v>
      </c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5"/>
      <c r="BL3" s="56" t="s">
        <v>15</v>
      </c>
      <c r="BM3" s="51" t="s">
        <v>16</v>
      </c>
    </row>
    <row r="4" spans="1:70" ht="15.75" thickBot="1">
      <c r="A4" s="11"/>
      <c r="B4" s="17" t="s">
        <v>2</v>
      </c>
      <c r="C4" s="18" t="s">
        <v>3</v>
      </c>
      <c r="D4" s="7" t="s">
        <v>4</v>
      </c>
      <c r="E4" s="7" t="s">
        <v>5</v>
      </c>
      <c r="F4" s="8" t="s">
        <v>6</v>
      </c>
      <c r="G4" s="1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20"/>
      <c r="V4" s="58" t="s">
        <v>55</v>
      </c>
      <c r="W4" s="17" t="s">
        <v>53</v>
      </c>
      <c r="X4" s="18" t="s">
        <v>54</v>
      </c>
      <c r="Y4" s="18" t="s">
        <v>8</v>
      </c>
      <c r="Z4" s="18" t="s">
        <v>9</v>
      </c>
      <c r="AA4" s="18" t="s">
        <v>56</v>
      </c>
      <c r="AB4" s="18" t="s">
        <v>58</v>
      </c>
      <c r="AC4" s="18" t="s">
        <v>10</v>
      </c>
      <c r="AD4" s="18" t="s">
        <v>11</v>
      </c>
      <c r="AE4" s="18" t="s">
        <v>12</v>
      </c>
      <c r="AF4" s="18" t="s">
        <v>57</v>
      </c>
      <c r="AG4" s="18" t="s">
        <v>13</v>
      </c>
      <c r="AH4" s="18">
        <v>4</v>
      </c>
      <c r="AI4" s="18">
        <v>5</v>
      </c>
      <c r="AJ4" s="18">
        <v>6</v>
      </c>
      <c r="AK4" s="18">
        <v>7</v>
      </c>
      <c r="AL4" s="18">
        <v>7</v>
      </c>
      <c r="AM4" s="18">
        <v>8</v>
      </c>
      <c r="AN4" s="18">
        <v>8</v>
      </c>
      <c r="AO4" s="18">
        <v>9</v>
      </c>
      <c r="AP4" s="18">
        <v>9</v>
      </c>
      <c r="AQ4" s="18">
        <v>10</v>
      </c>
      <c r="AR4" s="18">
        <v>10</v>
      </c>
      <c r="AS4" s="18">
        <v>12</v>
      </c>
      <c r="AT4" s="18">
        <f>AH4-2</f>
        <v>2</v>
      </c>
      <c r="AU4" s="18">
        <f>AI4-2</f>
        <v>3</v>
      </c>
      <c r="AV4" s="18">
        <f>AJ4-2</f>
        <v>4</v>
      </c>
      <c r="AW4" s="18">
        <f>AK4-2</f>
        <v>5</v>
      </c>
      <c r="AX4" s="18">
        <f>AL4-2</f>
        <v>5</v>
      </c>
      <c r="AY4" s="18">
        <f>AM4-2</f>
        <v>6</v>
      </c>
      <c r="AZ4" s="18">
        <f>AN4-2</f>
        <v>6</v>
      </c>
      <c r="BA4" s="18">
        <f>AO4-2</f>
        <v>7</v>
      </c>
      <c r="BB4" s="18">
        <f>AP4-2</f>
        <v>7</v>
      </c>
      <c r="BC4" s="18">
        <f t="shared" ref="BC4:BE4" si="0">AQ4-2</f>
        <v>8</v>
      </c>
      <c r="BD4" s="18">
        <f t="shared" si="0"/>
        <v>8</v>
      </c>
      <c r="BE4" s="18">
        <f t="shared" si="0"/>
        <v>10</v>
      </c>
      <c r="BF4" s="18"/>
      <c r="BG4" s="18"/>
      <c r="BH4" s="18"/>
      <c r="BI4" s="18"/>
      <c r="BJ4" s="18"/>
      <c r="BK4" s="40" t="s">
        <v>14</v>
      </c>
      <c r="BL4" s="57"/>
      <c r="BM4" s="52"/>
    </row>
    <row r="5" spans="1:70">
      <c r="A5" s="14" t="s">
        <v>17</v>
      </c>
      <c r="B5" s="35">
        <v>7</v>
      </c>
      <c r="C5" s="31">
        <v>2</v>
      </c>
      <c r="D5" s="27">
        <f>SUM(G5:U5)</f>
        <v>9</v>
      </c>
      <c r="E5" s="27">
        <f>2*C5</f>
        <v>4</v>
      </c>
      <c r="F5" s="28">
        <f>D5+E5</f>
        <v>13</v>
      </c>
      <c r="G5" s="15" t="str">
        <f>IF(B5=1,1,"")</f>
        <v/>
      </c>
      <c r="H5" s="16" t="str">
        <f>IF(B5=2,3,"")</f>
        <v/>
      </c>
      <c r="I5" s="16" t="str">
        <f>IF(B5=3,5,"")</f>
        <v/>
      </c>
      <c r="J5" s="16" t="str">
        <f>IF(B5=4,7,"")</f>
        <v/>
      </c>
      <c r="K5" s="16" t="str">
        <f>IF(B5=5,8,"")</f>
        <v/>
      </c>
      <c r="L5" s="16" t="str">
        <f>IF(B5=6,8,"")</f>
        <v/>
      </c>
      <c r="M5" s="16">
        <f>IF(B5=7,9,"")</f>
        <v>9</v>
      </c>
      <c r="N5" s="16" t="str">
        <f>IF(B5=8,9,"")</f>
        <v/>
      </c>
      <c r="O5" s="16" t="str">
        <f>IF(B5=9,10,"")</f>
        <v/>
      </c>
      <c r="P5" s="16" t="str">
        <f>IF(B5=10,10,"")</f>
        <v/>
      </c>
      <c r="Q5" s="16" t="str">
        <f>IF(B5=11,11,"")</f>
        <v/>
      </c>
      <c r="R5" s="16" t="str">
        <f>IF(B5=12,11,"")</f>
        <v/>
      </c>
      <c r="S5" s="16" t="str">
        <f>IF(B5=13,12,"")</f>
        <v/>
      </c>
      <c r="T5" s="16" t="str">
        <f>IF(B5=14,12,"")</f>
        <v/>
      </c>
      <c r="U5" s="16" t="str">
        <f>IF(B5&gt;=15,13,"")</f>
        <v/>
      </c>
      <c r="V5" s="61"/>
      <c r="W5" s="31">
        <v>3</v>
      </c>
      <c r="X5" s="31"/>
      <c r="Y5" s="31"/>
      <c r="Z5" s="31">
        <v>3</v>
      </c>
      <c r="AA5" s="31"/>
      <c r="AB5" s="31"/>
      <c r="AC5" s="31">
        <v>2</v>
      </c>
      <c r="AD5" s="31"/>
      <c r="AE5" s="31"/>
      <c r="AF5" s="31"/>
      <c r="AG5" s="31"/>
      <c r="AH5" s="31" t="str">
        <f>IF(V5&gt;=3,AH$4,"")</f>
        <v/>
      </c>
      <c r="AI5" s="16">
        <f>IF(W5&gt;=3,AI$4,"")</f>
        <v>5</v>
      </c>
      <c r="AJ5" s="16" t="str">
        <f>IF(X5&gt;=3,AJ$4,"")</f>
        <v/>
      </c>
      <c r="AK5" s="16" t="str">
        <f>IF(Y5&gt;=3,AK$4,"")</f>
        <v/>
      </c>
      <c r="AL5" s="16">
        <f>IF(Z5&gt;=3,AL$4,"")</f>
        <v>7</v>
      </c>
      <c r="AM5" s="16" t="str">
        <f>IF(AA5&gt;=3,AM$4,"")</f>
        <v/>
      </c>
      <c r="AN5" s="16" t="str">
        <f>IF(AB5&gt;=3,AN$4,"")</f>
        <v/>
      </c>
      <c r="AO5" s="16" t="str">
        <f>IF(AC5&gt;=3,AO$4,"")</f>
        <v/>
      </c>
      <c r="AP5" s="16" t="str">
        <f>IF(AD5&gt;=3,AP$4,"")</f>
        <v/>
      </c>
      <c r="AQ5" s="16" t="str">
        <f>IF(AE5&gt;=3,AQ$4,"")</f>
        <v/>
      </c>
      <c r="AR5" s="16" t="str">
        <f>IF(AF5&gt;=3,AR$4,"")</f>
        <v/>
      </c>
      <c r="AS5" s="16" t="str">
        <f>IF(AG5&gt;=3,AS$4,"")</f>
        <v/>
      </c>
      <c r="AT5" s="16" t="str">
        <f>IF(V5=2,AT$4,"")</f>
        <v/>
      </c>
      <c r="AU5" s="16" t="str">
        <f>IF(W5=2,AU$4,"")</f>
        <v/>
      </c>
      <c r="AV5" s="16" t="str">
        <f>IF(X5=2,AV$4,"")</f>
        <v/>
      </c>
      <c r="AW5" s="16" t="str">
        <f>IF(Y5=2,AW$4,"")</f>
        <v/>
      </c>
      <c r="AX5" s="16" t="str">
        <f>IF(Z5=2,AX$4,"")</f>
        <v/>
      </c>
      <c r="AY5" s="16" t="str">
        <f>IF(AA5=2,AY$4,"")</f>
        <v/>
      </c>
      <c r="AZ5" s="16" t="str">
        <f>IF(AB5=2,AZ$4,"")</f>
        <v/>
      </c>
      <c r="BA5" s="16">
        <f>IF(AC5=2,BA$4,"")</f>
        <v>7</v>
      </c>
      <c r="BB5" s="16" t="str">
        <f>IF(AD5=2,BB$4,"")</f>
        <v/>
      </c>
      <c r="BC5" s="16" t="str">
        <f>IF(AE5=2,BC$4,"")</f>
        <v/>
      </c>
      <c r="BD5" s="16" t="str">
        <f>IF(AF5=2,BD$4,"")</f>
        <v/>
      </c>
      <c r="BE5" s="16" t="str">
        <f>IF(AG5=2,BE$4,"")</f>
        <v/>
      </c>
      <c r="BF5" s="16">
        <f>MAX(AH5:BE5)</f>
        <v>7</v>
      </c>
      <c r="BG5" s="16">
        <f>SUM(AH5:BE5)-BF5-BI5</f>
        <v>7</v>
      </c>
      <c r="BH5" s="16">
        <f>MIN(AH5:BE5)</f>
        <v>5</v>
      </c>
      <c r="BI5" s="16">
        <f>IF(SUM(AH5:BE5)&gt;BF5,BH5,0)</f>
        <v>5</v>
      </c>
      <c r="BJ5" s="16">
        <f>IF(BG5&lt;BH5,BI5,BG5)</f>
        <v>7</v>
      </c>
      <c r="BK5" s="41">
        <f>BJ5+BF5</f>
        <v>14</v>
      </c>
      <c r="BL5" s="45">
        <f>F5+BK5</f>
        <v>27</v>
      </c>
      <c r="BM5" s="49">
        <f>BP5</f>
        <v>4.375</v>
      </c>
      <c r="BN5">
        <f>(10+1.25*BL5)/10</f>
        <v>4.375</v>
      </c>
      <c r="BO5">
        <f>IF(BN5&gt;=6,6,BN5)</f>
        <v>4.375</v>
      </c>
      <c r="BP5">
        <f>IF(BO5&lt;=1,"",BO5)</f>
        <v>4.375</v>
      </c>
    </row>
    <row r="6" spans="1:70">
      <c r="A6" s="21" t="s">
        <v>18</v>
      </c>
      <c r="B6" s="33"/>
      <c r="C6" s="29"/>
      <c r="D6" s="23">
        <f t="shared" ref="D6:D20" si="1">SUM(G6:U6)</f>
        <v>0</v>
      </c>
      <c r="E6" s="23">
        <f t="shared" ref="E6:E20" si="2">2*C6</f>
        <v>0</v>
      </c>
      <c r="F6" s="24">
        <f t="shared" ref="F6:F20" si="3">D6+E6</f>
        <v>0</v>
      </c>
      <c r="G6" s="5"/>
      <c r="H6" s="3" t="str">
        <f t="shared" ref="H6:H13" si="4">IF(B6=2,3,"")</f>
        <v/>
      </c>
      <c r="I6" s="3" t="str">
        <f t="shared" ref="I6:I13" si="5">IF(B6=3,5,"")</f>
        <v/>
      </c>
      <c r="J6" s="3" t="str">
        <f t="shared" ref="J6:J13" si="6">IF(B6=4,7,"")</f>
        <v/>
      </c>
      <c r="K6" s="3" t="str">
        <f t="shared" ref="K6:K13" si="7">IF(B6=5,8,"")</f>
        <v/>
      </c>
      <c r="L6" s="3" t="str">
        <f t="shared" ref="L6:L13" si="8">IF(B6=6,8,"")</f>
        <v/>
      </c>
      <c r="M6" s="3" t="str">
        <f t="shared" ref="M6:M13" si="9">IF(B6=7,9,"")</f>
        <v/>
      </c>
      <c r="N6" s="3" t="str">
        <f t="shared" ref="N6:N13" si="10">IF(B6=8,9,"")</f>
        <v/>
      </c>
      <c r="O6" s="3" t="str">
        <f t="shared" ref="O6:O13" si="11">IF(B6=9,10,"")</f>
        <v/>
      </c>
      <c r="P6" s="3" t="str">
        <f t="shared" ref="P6:P13" si="12">IF(B6=10,10,"")</f>
        <v/>
      </c>
      <c r="Q6" s="3" t="str">
        <f t="shared" ref="Q6:Q13" si="13">IF(B6=11,11,"")</f>
        <v/>
      </c>
      <c r="R6" s="3" t="str">
        <f t="shared" ref="R6:R13" si="14">IF(B6=12,11,"")</f>
        <v/>
      </c>
      <c r="S6" s="3" t="str">
        <f t="shared" ref="S6:S13" si="15">IF(B6=13,12,"")</f>
        <v/>
      </c>
      <c r="T6" s="3" t="str">
        <f t="shared" ref="T6:T13" si="16">IF(B6=14,12,"")</f>
        <v/>
      </c>
      <c r="U6" s="3" t="str">
        <f t="shared" ref="U6:U13" si="17">IF(B6&gt;=15,13,"")</f>
        <v/>
      </c>
      <c r="V6" s="5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31" t="str">
        <f t="shared" ref="AH6:AH40" si="18">IF(V6&gt;=3,AH$4,"")</f>
        <v/>
      </c>
      <c r="AI6" s="3" t="str">
        <f t="shared" ref="AI6:AI40" si="19">IF(W6&gt;=3,AI$4,"")</f>
        <v/>
      </c>
      <c r="AJ6" s="3" t="str">
        <f t="shared" ref="AJ6:AJ40" si="20">IF(X6&gt;=3,AJ$4,"")</f>
        <v/>
      </c>
      <c r="AK6" s="3" t="str">
        <f t="shared" ref="AK6:AK40" si="21">IF(Y6&gt;=3,AK$4,"")</f>
        <v/>
      </c>
      <c r="AL6" s="3" t="str">
        <f t="shared" ref="AL6:AL40" si="22">IF(Z6&gt;=3,AL$4,"")</f>
        <v/>
      </c>
      <c r="AM6" s="3" t="str">
        <f t="shared" ref="AM6:AM40" si="23">IF(AA6&gt;=3,AM$4,"")</f>
        <v/>
      </c>
      <c r="AN6" s="16" t="str">
        <f t="shared" ref="AN6:AN40" si="24">IF(AB6&gt;=3,AN$4,"")</f>
        <v/>
      </c>
      <c r="AO6" s="3" t="str">
        <f t="shared" ref="AO6:AO40" si="25">IF(AC6&gt;=3,AO$4,"")</f>
        <v/>
      </c>
      <c r="AP6" s="3" t="str">
        <f t="shared" ref="AP6:AP40" si="26">IF(AD6&gt;=3,AP$4,"")</f>
        <v/>
      </c>
      <c r="AQ6" s="3" t="str">
        <f>IF(AE6&gt;=3,AQ$4,"")</f>
        <v/>
      </c>
      <c r="AR6" s="3" t="str">
        <f>IF(AF6&gt;=3,AR$4,"")</f>
        <v/>
      </c>
      <c r="AS6" s="3" t="str">
        <f>IF(AG6&gt;=3,AS$4,"")</f>
        <v/>
      </c>
      <c r="AT6" s="16" t="str">
        <f t="shared" ref="AT6:AT40" si="27">IF(V6=2,AT$4,"")</f>
        <v/>
      </c>
      <c r="AU6" s="3" t="str">
        <f>IF(W6=2,AU$4,"")</f>
        <v/>
      </c>
      <c r="AV6" s="3" t="str">
        <f>IF(X6=2,AV$4,"")</f>
        <v/>
      </c>
      <c r="AW6" s="3" t="str">
        <f>IF(Y6=2,AW$4,"")</f>
        <v/>
      </c>
      <c r="AX6" s="3" t="str">
        <f>IF(Z6=2,AX$4,"")</f>
        <v/>
      </c>
      <c r="AY6" s="3" t="str">
        <f>IF(AA6=2,AY$4,"")</f>
        <v/>
      </c>
      <c r="AZ6" s="16" t="str">
        <f t="shared" ref="AZ6:AZ40" si="28">IF(AB6=2,AZ$4,"")</f>
        <v/>
      </c>
      <c r="BA6" s="3" t="str">
        <f>IF(AC6=2,BA$4,"")</f>
        <v/>
      </c>
      <c r="BB6" s="3" t="str">
        <f>IF(AD6=2,BB$4,"")</f>
        <v/>
      </c>
      <c r="BC6" s="3" t="str">
        <f>IF(AE6=2,BC$4,"")</f>
        <v/>
      </c>
      <c r="BD6" s="3" t="str">
        <f>IF(AF6=2,BD$4,"")</f>
        <v/>
      </c>
      <c r="BE6" s="3" t="str">
        <f>IF(AG6=2,BE$4,"")</f>
        <v/>
      </c>
      <c r="BF6" s="16">
        <f t="shared" ref="BF6:BF40" si="29">MAX(AH6:BE6)</f>
        <v>0</v>
      </c>
      <c r="BG6" s="16">
        <f t="shared" ref="BG6:BG40" si="30">SUM(AH6:BE6)-BF6-BI6</f>
        <v>0</v>
      </c>
      <c r="BH6" s="16">
        <f t="shared" ref="BH6:BH40" si="31">MIN(AH6:BE6)</f>
        <v>0</v>
      </c>
      <c r="BI6" s="16">
        <f t="shared" ref="BI6:BI40" si="32">IF(SUM(AH6:BE6)&gt;BF6,BH6,0)</f>
        <v>0</v>
      </c>
      <c r="BJ6" s="16">
        <f t="shared" ref="BJ6:BJ40" si="33">IF(BG6&lt;BH6,BI6,BG6)</f>
        <v>0</v>
      </c>
      <c r="BK6" s="42">
        <f t="shared" ref="BK6:BK40" si="34">BJ6+BF6</f>
        <v>0</v>
      </c>
      <c r="BL6" s="46">
        <f>F6+BK6</f>
        <v>0</v>
      </c>
      <c r="BM6" s="49" t="str">
        <f t="shared" ref="BM6:BM40" si="35">BP6</f>
        <v/>
      </c>
      <c r="BN6">
        <f t="shared" ref="BN6:BN40" si="36">(10+1.3*BL6)/10</f>
        <v>1</v>
      </c>
      <c r="BO6">
        <f t="shared" ref="BO6:BO40" si="37">IF(BN6&gt;=6,6,BN6)</f>
        <v>1</v>
      </c>
      <c r="BP6" t="str">
        <f t="shared" ref="BP6:BP40" si="38">IF(BO6&lt;=1,"",BO6)</f>
        <v/>
      </c>
    </row>
    <row r="7" spans="1:70">
      <c r="A7" s="21" t="s">
        <v>19</v>
      </c>
      <c r="B7" s="33"/>
      <c r="C7" s="29"/>
      <c r="D7" s="23">
        <f t="shared" si="1"/>
        <v>0</v>
      </c>
      <c r="E7" s="23">
        <f t="shared" si="2"/>
        <v>0</v>
      </c>
      <c r="F7" s="24">
        <f t="shared" si="3"/>
        <v>0</v>
      </c>
      <c r="G7" s="5"/>
      <c r="H7" s="3" t="str">
        <f t="shared" si="4"/>
        <v/>
      </c>
      <c r="I7" s="3" t="str">
        <f t="shared" si="5"/>
        <v/>
      </c>
      <c r="J7" s="3" t="str">
        <f t="shared" si="6"/>
        <v/>
      </c>
      <c r="K7" s="3" t="str">
        <f t="shared" si="7"/>
        <v/>
      </c>
      <c r="L7" s="3" t="str">
        <f t="shared" si="8"/>
        <v/>
      </c>
      <c r="M7" s="3" t="str">
        <f t="shared" si="9"/>
        <v/>
      </c>
      <c r="N7" s="3" t="str">
        <f t="shared" si="10"/>
        <v/>
      </c>
      <c r="O7" s="3" t="str">
        <f t="shared" si="11"/>
        <v/>
      </c>
      <c r="P7" s="3" t="str">
        <f t="shared" si="12"/>
        <v/>
      </c>
      <c r="Q7" s="3" t="str">
        <f t="shared" si="13"/>
        <v/>
      </c>
      <c r="R7" s="3" t="str">
        <f t="shared" si="14"/>
        <v/>
      </c>
      <c r="S7" s="3" t="str">
        <f t="shared" si="15"/>
        <v/>
      </c>
      <c r="T7" s="3" t="str">
        <f t="shared" si="16"/>
        <v/>
      </c>
      <c r="U7" s="3" t="str">
        <f t="shared" si="17"/>
        <v/>
      </c>
      <c r="V7" s="5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1" t="str">
        <f t="shared" si="18"/>
        <v/>
      </c>
      <c r="AI7" s="3" t="str">
        <f t="shared" si="19"/>
        <v/>
      </c>
      <c r="AJ7" s="3" t="str">
        <f t="shared" si="20"/>
        <v/>
      </c>
      <c r="AK7" s="3" t="str">
        <f t="shared" si="21"/>
        <v/>
      </c>
      <c r="AL7" s="3" t="str">
        <f t="shared" si="22"/>
        <v/>
      </c>
      <c r="AM7" s="3" t="str">
        <f t="shared" si="23"/>
        <v/>
      </c>
      <c r="AN7" s="16" t="str">
        <f t="shared" si="24"/>
        <v/>
      </c>
      <c r="AO7" s="3" t="str">
        <f t="shared" si="25"/>
        <v/>
      </c>
      <c r="AP7" s="3" t="str">
        <f t="shared" si="26"/>
        <v/>
      </c>
      <c r="AQ7" s="3" t="str">
        <f>IF(AE7&gt;=3,AQ$4,"")</f>
        <v/>
      </c>
      <c r="AR7" s="3" t="str">
        <f>IF(AF7&gt;=3,AR$4,"")</f>
        <v/>
      </c>
      <c r="AS7" s="3" t="str">
        <f>IF(AG7&gt;=3,AS$4,"")</f>
        <v/>
      </c>
      <c r="AT7" s="16" t="str">
        <f t="shared" si="27"/>
        <v/>
      </c>
      <c r="AU7" s="3" t="str">
        <f>IF(W7=2,AU$4,"")</f>
        <v/>
      </c>
      <c r="AV7" s="3" t="str">
        <f>IF(X7=2,AV$4,"")</f>
        <v/>
      </c>
      <c r="AW7" s="3" t="str">
        <f>IF(Y7=2,AW$4,"")</f>
        <v/>
      </c>
      <c r="AX7" s="3" t="str">
        <f>IF(Z7=2,AX$4,"")</f>
        <v/>
      </c>
      <c r="AY7" s="3" t="str">
        <f>IF(AA7=2,AY$4,"")</f>
        <v/>
      </c>
      <c r="AZ7" s="16" t="str">
        <f t="shared" si="28"/>
        <v/>
      </c>
      <c r="BA7" s="3" t="str">
        <f>IF(AC7=2,BA$4,"")</f>
        <v/>
      </c>
      <c r="BB7" s="3" t="str">
        <f>IF(AD7=2,BB$4,"")</f>
        <v/>
      </c>
      <c r="BC7" s="3" t="str">
        <f>IF(AE7=2,BC$4,"")</f>
        <v/>
      </c>
      <c r="BD7" s="3" t="str">
        <f>IF(AF7=2,BD$4,"")</f>
        <v/>
      </c>
      <c r="BE7" s="3" t="str">
        <f>IF(AG7=2,BE$4,"")</f>
        <v/>
      </c>
      <c r="BF7" s="16">
        <f t="shared" si="29"/>
        <v>0</v>
      </c>
      <c r="BG7" s="16">
        <f t="shared" si="30"/>
        <v>0</v>
      </c>
      <c r="BH7" s="16">
        <f t="shared" si="31"/>
        <v>0</v>
      </c>
      <c r="BI7" s="16">
        <f t="shared" si="32"/>
        <v>0</v>
      </c>
      <c r="BJ7" s="16">
        <f t="shared" si="33"/>
        <v>0</v>
      </c>
      <c r="BK7" s="42">
        <f t="shared" si="34"/>
        <v>0</v>
      </c>
      <c r="BL7" s="46">
        <f>F7+BK7</f>
        <v>0</v>
      </c>
      <c r="BM7" s="49" t="str">
        <f t="shared" si="35"/>
        <v/>
      </c>
      <c r="BN7">
        <f t="shared" si="36"/>
        <v>1</v>
      </c>
      <c r="BO7">
        <f t="shared" si="37"/>
        <v>1</v>
      </c>
      <c r="BP7" t="str">
        <f t="shared" si="38"/>
        <v/>
      </c>
    </row>
    <row r="8" spans="1:70">
      <c r="A8" s="21" t="s">
        <v>20</v>
      </c>
      <c r="B8" s="33"/>
      <c r="C8" s="29"/>
      <c r="D8" s="23">
        <f t="shared" si="1"/>
        <v>0</v>
      </c>
      <c r="E8" s="23">
        <f t="shared" si="2"/>
        <v>0</v>
      </c>
      <c r="F8" s="24">
        <f t="shared" si="3"/>
        <v>0</v>
      </c>
      <c r="G8" s="5"/>
      <c r="H8" s="3" t="str">
        <f t="shared" si="4"/>
        <v/>
      </c>
      <c r="I8" s="3" t="str">
        <f t="shared" si="5"/>
        <v/>
      </c>
      <c r="J8" s="3" t="str">
        <f t="shared" si="6"/>
        <v/>
      </c>
      <c r="K8" s="3" t="str">
        <f t="shared" si="7"/>
        <v/>
      </c>
      <c r="L8" s="3" t="str">
        <f t="shared" si="8"/>
        <v/>
      </c>
      <c r="M8" s="3" t="str">
        <f t="shared" si="9"/>
        <v/>
      </c>
      <c r="N8" s="3" t="str">
        <f t="shared" si="10"/>
        <v/>
      </c>
      <c r="O8" s="3" t="str">
        <f t="shared" si="11"/>
        <v/>
      </c>
      <c r="P8" s="3" t="str">
        <f t="shared" si="12"/>
        <v/>
      </c>
      <c r="Q8" s="3" t="str">
        <f t="shared" si="13"/>
        <v/>
      </c>
      <c r="R8" s="3" t="str">
        <f t="shared" si="14"/>
        <v/>
      </c>
      <c r="S8" s="3" t="str">
        <f t="shared" si="15"/>
        <v/>
      </c>
      <c r="T8" s="3" t="str">
        <f t="shared" si="16"/>
        <v/>
      </c>
      <c r="U8" s="3" t="str">
        <f t="shared" si="17"/>
        <v/>
      </c>
      <c r="V8" s="5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1" t="str">
        <f t="shared" si="18"/>
        <v/>
      </c>
      <c r="AI8" s="3" t="str">
        <f t="shared" si="19"/>
        <v/>
      </c>
      <c r="AJ8" s="3" t="str">
        <f t="shared" si="20"/>
        <v/>
      </c>
      <c r="AK8" s="3" t="str">
        <f t="shared" si="21"/>
        <v/>
      </c>
      <c r="AL8" s="3" t="str">
        <f t="shared" si="22"/>
        <v/>
      </c>
      <c r="AM8" s="3" t="str">
        <f t="shared" si="23"/>
        <v/>
      </c>
      <c r="AN8" s="16" t="str">
        <f t="shared" si="24"/>
        <v/>
      </c>
      <c r="AO8" s="3" t="str">
        <f t="shared" si="25"/>
        <v/>
      </c>
      <c r="AP8" s="3" t="str">
        <f t="shared" si="26"/>
        <v/>
      </c>
      <c r="AQ8" s="3" t="str">
        <f>IF(AE8&gt;=3,AQ$4,"")</f>
        <v/>
      </c>
      <c r="AR8" s="3" t="str">
        <f>IF(AF8&gt;=3,AR$4,"")</f>
        <v/>
      </c>
      <c r="AS8" s="3" t="str">
        <f>IF(AG8&gt;=3,AS$4,"")</f>
        <v/>
      </c>
      <c r="AT8" s="16" t="str">
        <f t="shared" si="27"/>
        <v/>
      </c>
      <c r="AU8" s="3" t="str">
        <f>IF(W8=2,AU$4,"")</f>
        <v/>
      </c>
      <c r="AV8" s="3" t="str">
        <f>IF(X8=2,AV$4,"")</f>
        <v/>
      </c>
      <c r="AW8" s="3" t="str">
        <f>IF(Y8=2,AW$4,"")</f>
        <v/>
      </c>
      <c r="AX8" s="3" t="str">
        <f>IF(Z8=2,AX$4,"")</f>
        <v/>
      </c>
      <c r="AY8" s="3" t="str">
        <f>IF(AA8=2,AY$4,"")</f>
        <v/>
      </c>
      <c r="AZ8" s="16" t="str">
        <f t="shared" si="28"/>
        <v/>
      </c>
      <c r="BA8" s="3" t="str">
        <f>IF(AC8=2,BA$4,"")</f>
        <v/>
      </c>
      <c r="BB8" s="3" t="str">
        <f>IF(AD8=2,BB$4,"")</f>
        <v/>
      </c>
      <c r="BC8" s="3" t="str">
        <f>IF(AE8=2,BC$4,"")</f>
        <v/>
      </c>
      <c r="BD8" s="3" t="str">
        <f>IF(AF8=2,BD$4,"")</f>
        <v/>
      </c>
      <c r="BE8" s="3" t="str">
        <f>IF(AG8=2,BE$4,"")</f>
        <v/>
      </c>
      <c r="BF8" s="16">
        <f t="shared" si="29"/>
        <v>0</v>
      </c>
      <c r="BG8" s="16">
        <f t="shared" si="30"/>
        <v>0</v>
      </c>
      <c r="BH8" s="16">
        <f t="shared" si="31"/>
        <v>0</v>
      </c>
      <c r="BI8" s="16">
        <f t="shared" si="32"/>
        <v>0</v>
      </c>
      <c r="BJ8" s="16">
        <f t="shared" si="33"/>
        <v>0</v>
      </c>
      <c r="BK8" s="42">
        <f t="shared" si="34"/>
        <v>0</v>
      </c>
      <c r="BL8" s="46">
        <f>F8+BK8</f>
        <v>0</v>
      </c>
      <c r="BM8" s="49" t="str">
        <f t="shared" si="35"/>
        <v/>
      </c>
      <c r="BN8">
        <f t="shared" si="36"/>
        <v>1</v>
      </c>
      <c r="BO8">
        <f t="shared" si="37"/>
        <v>1</v>
      </c>
      <c r="BP8" t="str">
        <f t="shared" si="38"/>
        <v/>
      </c>
    </row>
    <row r="9" spans="1:70">
      <c r="A9" s="21" t="s">
        <v>21</v>
      </c>
      <c r="B9" s="33"/>
      <c r="C9" s="29"/>
      <c r="D9" s="23">
        <f t="shared" si="1"/>
        <v>0</v>
      </c>
      <c r="E9" s="23">
        <f t="shared" si="2"/>
        <v>0</v>
      </c>
      <c r="F9" s="24">
        <f t="shared" si="3"/>
        <v>0</v>
      </c>
      <c r="G9" s="5"/>
      <c r="H9" s="3" t="str">
        <f t="shared" si="4"/>
        <v/>
      </c>
      <c r="I9" s="3" t="str">
        <f t="shared" si="5"/>
        <v/>
      </c>
      <c r="J9" s="3" t="str">
        <f t="shared" si="6"/>
        <v/>
      </c>
      <c r="K9" s="3" t="str">
        <f t="shared" si="7"/>
        <v/>
      </c>
      <c r="L9" s="3" t="str">
        <f t="shared" si="8"/>
        <v/>
      </c>
      <c r="M9" s="3" t="str">
        <f t="shared" si="9"/>
        <v/>
      </c>
      <c r="N9" s="3" t="str">
        <f t="shared" si="10"/>
        <v/>
      </c>
      <c r="O9" s="3" t="str">
        <f t="shared" si="11"/>
        <v/>
      </c>
      <c r="P9" s="3" t="str">
        <f t="shared" si="12"/>
        <v/>
      </c>
      <c r="Q9" s="3" t="str">
        <f t="shared" si="13"/>
        <v/>
      </c>
      <c r="R9" s="3" t="str">
        <f t="shared" si="14"/>
        <v/>
      </c>
      <c r="S9" s="3" t="str">
        <f t="shared" si="15"/>
        <v/>
      </c>
      <c r="T9" s="3" t="str">
        <f t="shared" si="16"/>
        <v/>
      </c>
      <c r="U9" s="3" t="str">
        <f t="shared" si="17"/>
        <v/>
      </c>
      <c r="V9" s="5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1" t="str">
        <f t="shared" si="18"/>
        <v/>
      </c>
      <c r="AI9" s="3" t="str">
        <f t="shared" si="19"/>
        <v/>
      </c>
      <c r="AJ9" s="3" t="str">
        <f t="shared" si="20"/>
        <v/>
      </c>
      <c r="AK9" s="3" t="str">
        <f t="shared" si="21"/>
        <v/>
      </c>
      <c r="AL9" s="3" t="str">
        <f t="shared" si="22"/>
        <v/>
      </c>
      <c r="AM9" s="3" t="str">
        <f t="shared" si="23"/>
        <v/>
      </c>
      <c r="AN9" s="16" t="str">
        <f t="shared" si="24"/>
        <v/>
      </c>
      <c r="AO9" s="3" t="str">
        <f t="shared" si="25"/>
        <v/>
      </c>
      <c r="AP9" s="3" t="str">
        <f t="shared" si="26"/>
        <v/>
      </c>
      <c r="AQ9" s="3" t="str">
        <f>IF(AE9&gt;=3,AQ$4,"")</f>
        <v/>
      </c>
      <c r="AR9" s="3" t="str">
        <f>IF(AF9&gt;=3,AR$4,"")</f>
        <v/>
      </c>
      <c r="AS9" s="3" t="str">
        <f>IF(AG9&gt;=3,AS$4,"")</f>
        <v/>
      </c>
      <c r="AT9" s="16" t="str">
        <f t="shared" si="27"/>
        <v/>
      </c>
      <c r="AU9" s="3" t="str">
        <f>IF(W9=2,AU$4,"")</f>
        <v/>
      </c>
      <c r="AV9" s="3" t="str">
        <f>IF(X9=2,AV$4,"")</f>
        <v/>
      </c>
      <c r="AW9" s="3" t="str">
        <f>IF(Y9=2,AW$4,"")</f>
        <v/>
      </c>
      <c r="AX9" s="3" t="str">
        <f>IF(Z9=2,AX$4,"")</f>
        <v/>
      </c>
      <c r="AY9" s="3" t="str">
        <f>IF(AA9=2,AY$4,"")</f>
        <v/>
      </c>
      <c r="AZ9" s="16" t="str">
        <f t="shared" si="28"/>
        <v/>
      </c>
      <c r="BA9" s="3" t="str">
        <f>IF(AC9=2,BA$4,"")</f>
        <v/>
      </c>
      <c r="BB9" s="3" t="str">
        <f>IF(AD9=2,BB$4,"")</f>
        <v/>
      </c>
      <c r="BC9" s="3" t="str">
        <f>IF(AE9=2,BC$4,"")</f>
        <v/>
      </c>
      <c r="BD9" s="3" t="str">
        <f>IF(AF9=2,BD$4,"")</f>
        <v/>
      </c>
      <c r="BE9" s="3" t="str">
        <f>IF(AG9=2,BE$4,"")</f>
        <v/>
      </c>
      <c r="BF9" s="16">
        <f t="shared" si="29"/>
        <v>0</v>
      </c>
      <c r="BG9" s="16">
        <f t="shared" si="30"/>
        <v>0</v>
      </c>
      <c r="BH9" s="16">
        <f t="shared" si="31"/>
        <v>0</v>
      </c>
      <c r="BI9" s="16">
        <f t="shared" si="32"/>
        <v>0</v>
      </c>
      <c r="BJ9" s="16">
        <f>IF(BG9&lt;BH9,BI9,BG9)</f>
        <v>0</v>
      </c>
      <c r="BK9" s="42">
        <f t="shared" si="34"/>
        <v>0</v>
      </c>
      <c r="BL9" s="46">
        <f>F9+BK9</f>
        <v>0</v>
      </c>
      <c r="BM9" s="49" t="str">
        <f t="shared" si="35"/>
        <v/>
      </c>
      <c r="BN9">
        <f t="shared" si="36"/>
        <v>1</v>
      </c>
      <c r="BO9">
        <f t="shared" si="37"/>
        <v>1</v>
      </c>
      <c r="BP9" t="str">
        <f t="shared" si="38"/>
        <v/>
      </c>
    </row>
    <row r="10" spans="1:70">
      <c r="A10" s="21" t="s">
        <v>22</v>
      </c>
      <c r="B10" s="33"/>
      <c r="C10" s="29"/>
      <c r="D10" s="23">
        <f t="shared" si="1"/>
        <v>0</v>
      </c>
      <c r="E10" s="23">
        <f t="shared" si="2"/>
        <v>0</v>
      </c>
      <c r="F10" s="24">
        <f t="shared" si="3"/>
        <v>0</v>
      </c>
      <c r="G10" s="5"/>
      <c r="H10" s="3" t="str">
        <f t="shared" si="4"/>
        <v/>
      </c>
      <c r="I10" s="3" t="str">
        <f t="shared" si="5"/>
        <v/>
      </c>
      <c r="J10" s="3" t="str">
        <f t="shared" si="6"/>
        <v/>
      </c>
      <c r="K10" s="3" t="str">
        <f t="shared" si="7"/>
        <v/>
      </c>
      <c r="L10" s="3" t="str">
        <f t="shared" si="8"/>
        <v/>
      </c>
      <c r="M10" s="3" t="str">
        <f t="shared" si="9"/>
        <v/>
      </c>
      <c r="N10" s="3" t="str">
        <f t="shared" si="10"/>
        <v/>
      </c>
      <c r="O10" s="3" t="str">
        <f t="shared" si="11"/>
        <v/>
      </c>
      <c r="P10" s="3" t="str">
        <f t="shared" si="12"/>
        <v/>
      </c>
      <c r="Q10" s="3" t="str">
        <f t="shared" si="13"/>
        <v/>
      </c>
      <c r="R10" s="3" t="str">
        <f t="shared" si="14"/>
        <v/>
      </c>
      <c r="S10" s="3" t="str">
        <f t="shared" si="15"/>
        <v/>
      </c>
      <c r="T10" s="3" t="str">
        <f t="shared" si="16"/>
        <v/>
      </c>
      <c r="U10" s="3" t="str">
        <f t="shared" si="17"/>
        <v/>
      </c>
      <c r="V10" s="5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1" t="str">
        <f t="shared" si="18"/>
        <v/>
      </c>
      <c r="AI10" s="3" t="str">
        <f t="shared" si="19"/>
        <v/>
      </c>
      <c r="AJ10" s="3" t="str">
        <f t="shared" si="20"/>
        <v/>
      </c>
      <c r="AK10" s="3" t="str">
        <f t="shared" si="21"/>
        <v/>
      </c>
      <c r="AL10" s="3" t="str">
        <f t="shared" si="22"/>
        <v/>
      </c>
      <c r="AM10" s="3" t="str">
        <f t="shared" si="23"/>
        <v/>
      </c>
      <c r="AN10" s="16" t="str">
        <f t="shared" si="24"/>
        <v/>
      </c>
      <c r="AO10" s="3" t="str">
        <f t="shared" si="25"/>
        <v/>
      </c>
      <c r="AP10" s="3" t="str">
        <f t="shared" si="26"/>
        <v/>
      </c>
      <c r="AQ10" s="3" t="str">
        <f>IF(AE10&gt;=3,AQ$4,"")</f>
        <v/>
      </c>
      <c r="AR10" s="3" t="str">
        <f>IF(AF10&gt;=3,AR$4,"")</f>
        <v/>
      </c>
      <c r="AS10" s="3" t="str">
        <f>IF(AG10&gt;=3,AS$4,"")</f>
        <v/>
      </c>
      <c r="AT10" s="16" t="str">
        <f t="shared" si="27"/>
        <v/>
      </c>
      <c r="AU10" s="3" t="str">
        <f>IF(W10=2,AU$4,"")</f>
        <v/>
      </c>
      <c r="AV10" s="3" t="str">
        <f>IF(X10=2,AV$4,"")</f>
        <v/>
      </c>
      <c r="AW10" s="3" t="str">
        <f>IF(Y10=2,AW$4,"")</f>
        <v/>
      </c>
      <c r="AX10" s="3" t="str">
        <f>IF(Z10=2,AX$4,"")</f>
        <v/>
      </c>
      <c r="AY10" s="3" t="str">
        <f>IF(AA10=2,AY$4,"")</f>
        <v/>
      </c>
      <c r="AZ10" s="16" t="str">
        <f t="shared" si="28"/>
        <v/>
      </c>
      <c r="BA10" s="3" t="str">
        <f>IF(AC10=2,BA$4,"")</f>
        <v/>
      </c>
      <c r="BB10" s="3" t="str">
        <f>IF(AD10=2,BB$4,"")</f>
        <v/>
      </c>
      <c r="BC10" s="3" t="str">
        <f>IF(AE10=2,BC$4,"")</f>
        <v/>
      </c>
      <c r="BD10" s="3" t="str">
        <f>IF(AF10=2,BD$4,"")</f>
        <v/>
      </c>
      <c r="BE10" s="3" t="str">
        <f>IF(AG10=2,BE$4,"")</f>
        <v/>
      </c>
      <c r="BF10" s="16">
        <f t="shared" si="29"/>
        <v>0</v>
      </c>
      <c r="BG10" s="16">
        <f t="shared" si="30"/>
        <v>0</v>
      </c>
      <c r="BH10" s="16">
        <f t="shared" si="31"/>
        <v>0</v>
      </c>
      <c r="BI10" s="16">
        <f t="shared" si="32"/>
        <v>0</v>
      </c>
      <c r="BJ10" s="16">
        <f t="shared" si="33"/>
        <v>0</v>
      </c>
      <c r="BK10" s="42">
        <f t="shared" si="34"/>
        <v>0</v>
      </c>
      <c r="BL10" s="46">
        <f>F10+BK10</f>
        <v>0</v>
      </c>
      <c r="BM10" s="49" t="str">
        <f t="shared" si="35"/>
        <v/>
      </c>
      <c r="BN10">
        <f t="shared" si="36"/>
        <v>1</v>
      </c>
      <c r="BO10">
        <f t="shared" si="37"/>
        <v>1</v>
      </c>
      <c r="BP10" t="str">
        <f t="shared" si="38"/>
        <v/>
      </c>
    </row>
    <row r="11" spans="1:70">
      <c r="A11" s="10" t="s">
        <v>23</v>
      </c>
      <c r="B11" s="36"/>
      <c r="C11" s="32"/>
      <c r="D11" s="4">
        <f t="shared" si="1"/>
        <v>0</v>
      </c>
      <c r="E11" s="4">
        <f t="shared" si="2"/>
        <v>0</v>
      </c>
      <c r="F11" s="6">
        <f t="shared" si="3"/>
        <v>0</v>
      </c>
      <c r="G11" s="5"/>
      <c r="H11" s="3" t="str">
        <f t="shared" si="4"/>
        <v/>
      </c>
      <c r="I11" s="3" t="str">
        <f t="shared" si="5"/>
        <v/>
      </c>
      <c r="J11" s="3" t="str">
        <f t="shared" si="6"/>
        <v/>
      </c>
      <c r="K11" s="3" t="str">
        <f t="shared" si="7"/>
        <v/>
      </c>
      <c r="L11" s="3" t="str">
        <f t="shared" si="8"/>
        <v/>
      </c>
      <c r="M11" s="3" t="str">
        <f t="shared" si="9"/>
        <v/>
      </c>
      <c r="N11" s="3" t="str">
        <f t="shared" si="10"/>
        <v/>
      </c>
      <c r="O11" s="3" t="str">
        <f t="shared" si="11"/>
        <v/>
      </c>
      <c r="P11" s="3" t="str">
        <f t="shared" si="12"/>
        <v/>
      </c>
      <c r="Q11" s="3" t="str">
        <f t="shared" si="13"/>
        <v/>
      </c>
      <c r="R11" s="3" t="str">
        <f t="shared" si="14"/>
        <v/>
      </c>
      <c r="S11" s="3" t="str">
        <f t="shared" si="15"/>
        <v/>
      </c>
      <c r="T11" s="3" t="str">
        <f t="shared" si="16"/>
        <v/>
      </c>
      <c r="U11" s="3" t="str">
        <f t="shared" si="17"/>
        <v/>
      </c>
      <c r="V11" s="6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1" t="str">
        <f t="shared" si="18"/>
        <v/>
      </c>
      <c r="AI11" s="3" t="str">
        <f t="shared" si="19"/>
        <v/>
      </c>
      <c r="AJ11" s="3" t="str">
        <f t="shared" si="20"/>
        <v/>
      </c>
      <c r="AK11" s="3" t="str">
        <f t="shared" si="21"/>
        <v/>
      </c>
      <c r="AL11" s="3" t="str">
        <f t="shared" si="22"/>
        <v/>
      </c>
      <c r="AM11" s="3" t="str">
        <f t="shared" si="23"/>
        <v/>
      </c>
      <c r="AN11" s="16" t="str">
        <f t="shared" si="24"/>
        <v/>
      </c>
      <c r="AO11" s="3" t="str">
        <f t="shared" si="25"/>
        <v/>
      </c>
      <c r="AP11" s="3" t="str">
        <f t="shared" si="26"/>
        <v/>
      </c>
      <c r="AQ11" s="3" t="str">
        <f>IF(AE11&gt;=3,AQ$4,"")</f>
        <v/>
      </c>
      <c r="AR11" s="3" t="str">
        <f>IF(AF11&gt;=3,AR$4,"")</f>
        <v/>
      </c>
      <c r="AS11" s="3" t="str">
        <f>IF(AG11&gt;=3,AS$4,"")</f>
        <v/>
      </c>
      <c r="AT11" s="16" t="str">
        <f t="shared" si="27"/>
        <v/>
      </c>
      <c r="AU11" s="3" t="str">
        <f>IF(W11=2,AU$4,"")</f>
        <v/>
      </c>
      <c r="AV11" s="3" t="str">
        <f>IF(X11=2,AV$4,"")</f>
        <v/>
      </c>
      <c r="AW11" s="3" t="str">
        <f>IF(Y11=2,AW$4,"")</f>
        <v/>
      </c>
      <c r="AX11" s="3" t="str">
        <f>IF(Z11=2,AX$4,"")</f>
        <v/>
      </c>
      <c r="AY11" s="3" t="str">
        <f>IF(AA11=2,AY$4,"")</f>
        <v/>
      </c>
      <c r="AZ11" s="16" t="str">
        <f t="shared" si="28"/>
        <v/>
      </c>
      <c r="BA11" s="3" t="str">
        <f>IF(AC11=2,BA$4,"")</f>
        <v/>
      </c>
      <c r="BB11" s="3" t="str">
        <f>IF(AD11=2,BB$4,"")</f>
        <v/>
      </c>
      <c r="BC11" s="3" t="str">
        <f>IF(AE11=2,BC$4,"")</f>
        <v/>
      </c>
      <c r="BD11" s="3" t="str">
        <f>IF(AF11=2,BD$4,"")</f>
        <v/>
      </c>
      <c r="BE11" s="3" t="str">
        <f>IF(AG11=2,BE$4,"")</f>
        <v/>
      </c>
      <c r="BF11" s="16">
        <f t="shared" si="29"/>
        <v>0</v>
      </c>
      <c r="BG11" s="16">
        <f t="shared" si="30"/>
        <v>0</v>
      </c>
      <c r="BH11" s="16">
        <f t="shared" si="31"/>
        <v>0</v>
      </c>
      <c r="BI11" s="16">
        <f t="shared" si="32"/>
        <v>0</v>
      </c>
      <c r="BJ11" s="16">
        <f t="shared" si="33"/>
        <v>0</v>
      </c>
      <c r="BK11" s="43">
        <f t="shared" si="34"/>
        <v>0</v>
      </c>
      <c r="BL11" s="47">
        <f>F11+BK11</f>
        <v>0</v>
      </c>
      <c r="BM11" s="49" t="str">
        <f t="shared" si="35"/>
        <v/>
      </c>
      <c r="BN11">
        <f t="shared" si="36"/>
        <v>1</v>
      </c>
      <c r="BO11">
        <f t="shared" si="37"/>
        <v>1</v>
      </c>
      <c r="BP11" t="str">
        <f t="shared" si="38"/>
        <v/>
      </c>
    </row>
    <row r="12" spans="1:70">
      <c r="A12" s="10" t="s">
        <v>24</v>
      </c>
      <c r="B12" s="36"/>
      <c r="C12" s="32"/>
      <c r="D12" s="4">
        <f t="shared" si="1"/>
        <v>0</v>
      </c>
      <c r="E12" s="4">
        <f t="shared" si="2"/>
        <v>0</v>
      </c>
      <c r="F12" s="6">
        <f t="shared" si="3"/>
        <v>0</v>
      </c>
      <c r="G12" s="5"/>
      <c r="H12" s="3" t="str">
        <f t="shared" si="4"/>
        <v/>
      </c>
      <c r="I12" s="3" t="str">
        <f t="shared" si="5"/>
        <v/>
      </c>
      <c r="J12" s="3" t="str">
        <f t="shared" si="6"/>
        <v/>
      </c>
      <c r="K12" s="3" t="str">
        <f t="shared" si="7"/>
        <v/>
      </c>
      <c r="L12" s="3" t="str">
        <f t="shared" si="8"/>
        <v/>
      </c>
      <c r="M12" s="3" t="str">
        <f t="shared" si="9"/>
        <v/>
      </c>
      <c r="N12" s="3" t="str">
        <f t="shared" si="10"/>
        <v/>
      </c>
      <c r="O12" s="3" t="str">
        <f t="shared" si="11"/>
        <v/>
      </c>
      <c r="P12" s="3" t="str">
        <f t="shared" si="12"/>
        <v/>
      </c>
      <c r="Q12" s="3" t="str">
        <f t="shared" si="13"/>
        <v/>
      </c>
      <c r="R12" s="3" t="str">
        <f t="shared" si="14"/>
        <v/>
      </c>
      <c r="S12" s="3" t="str">
        <f t="shared" si="15"/>
        <v/>
      </c>
      <c r="T12" s="3" t="str">
        <f t="shared" si="16"/>
        <v/>
      </c>
      <c r="U12" s="3" t="str">
        <f t="shared" si="17"/>
        <v/>
      </c>
      <c r="V12" s="6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1" t="str">
        <f t="shared" si="18"/>
        <v/>
      </c>
      <c r="AI12" s="3" t="str">
        <f t="shared" si="19"/>
        <v/>
      </c>
      <c r="AJ12" s="3" t="str">
        <f t="shared" si="20"/>
        <v/>
      </c>
      <c r="AK12" s="3" t="str">
        <f t="shared" si="21"/>
        <v/>
      </c>
      <c r="AL12" s="3" t="str">
        <f t="shared" si="22"/>
        <v/>
      </c>
      <c r="AM12" s="3" t="str">
        <f t="shared" si="23"/>
        <v/>
      </c>
      <c r="AN12" s="16" t="str">
        <f t="shared" si="24"/>
        <v/>
      </c>
      <c r="AO12" s="3" t="str">
        <f t="shared" si="25"/>
        <v/>
      </c>
      <c r="AP12" s="3" t="str">
        <f t="shared" si="26"/>
        <v/>
      </c>
      <c r="AQ12" s="3" t="str">
        <f>IF(AE12&gt;=3,AQ$4,"")</f>
        <v/>
      </c>
      <c r="AR12" s="3" t="str">
        <f>IF(AF12&gt;=3,AR$4,"")</f>
        <v/>
      </c>
      <c r="AS12" s="3" t="str">
        <f>IF(AG12&gt;=3,AS$4,"")</f>
        <v/>
      </c>
      <c r="AT12" s="16" t="str">
        <f t="shared" si="27"/>
        <v/>
      </c>
      <c r="AU12" s="3" t="str">
        <f>IF(W12=2,AU$4,"")</f>
        <v/>
      </c>
      <c r="AV12" s="3" t="str">
        <f>IF(X12=2,AV$4,"")</f>
        <v/>
      </c>
      <c r="AW12" s="3" t="str">
        <f>IF(Y12=2,AW$4,"")</f>
        <v/>
      </c>
      <c r="AX12" s="3" t="str">
        <f>IF(Z12=2,AX$4,"")</f>
        <v/>
      </c>
      <c r="AY12" s="3" t="str">
        <f>IF(AA12=2,AY$4,"")</f>
        <v/>
      </c>
      <c r="AZ12" s="16" t="str">
        <f t="shared" si="28"/>
        <v/>
      </c>
      <c r="BA12" s="3" t="str">
        <f>IF(AC12=2,BA$4,"")</f>
        <v/>
      </c>
      <c r="BB12" s="3" t="str">
        <f>IF(AD12=2,BB$4,"")</f>
        <v/>
      </c>
      <c r="BC12" s="3" t="str">
        <f>IF(AE12=2,BC$4,"")</f>
        <v/>
      </c>
      <c r="BD12" s="3" t="str">
        <f>IF(AF12=2,BD$4,"")</f>
        <v/>
      </c>
      <c r="BE12" s="3" t="str">
        <f>IF(AG12=2,BE$4,"")</f>
        <v/>
      </c>
      <c r="BF12" s="16">
        <f t="shared" si="29"/>
        <v>0</v>
      </c>
      <c r="BG12" s="16">
        <f t="shared" si="30"/>
        <v>0</v>
      </c>
      <c r="BH12" s="16">
        <f t="shared" si="31"/>
        <v>0</v>
      </c>
      <c r="BI12" s="16">
        <f t="shared" si="32"/>
        <v>0</v>
      </c>
      <c r="BJ12" s="16">
        <f>IF(BG12&lt;BH12,BI12,BG12)</f>
        <v>0</v>
      </c>
      <c r="BK12" s="43">
        <f t="shared" si="34"/>
        <v>0</v>
      </c>
      <c r="BL12" s="47">
        <f>F12+BK12</f>
        <v>0</v>
      </c>
      <c r="BM12" s="49" t="str">
        <f t="shared" si="35"/>
        <v/>
      </c>
      <c r="BN12">
        <f t="shared" si="36"/>
        <v>1</v>
      </c>
      <c r="BO12">
        <f t="shared" si="37"/>
        <v>1</v>
      </c>
      <c r="BP12" t="str">
        <f t="shared" si="38"/>
        <v/>
      </c>
    </row>
    <row r="13" spans="1:70">
      <c r="A13" s="10" t="s">
        <v>25</v>
      </c>
      <c r="B13" s="36"/>
      <c r="C13" s="32"/>
      <c r="D13" s="4">
        <f t="shared" si="1"/>
        <v>0</v>
      </c>
      <c r="E13" s="4">
        <f t="shared" si="2"/>
        <v>0</v>
      </c>
      <c r="F13" s="6">
        <f t="shared" si="3"/>
        <v>0</v>
      </c>
      <c r="G13" s="5"/>
      <c r="H13" s="3" t="str">
        <f t="shared" si="4"/>
        <v/>
      </c>
      <c r="I13" s="3" t="str">
        <f t="shared" si="5"/>
        <v/>
      </c>
      <c r="J13" s="3" t="str">
        <f t="shared" si="6"/>
        <v/>
      </c>
      <c r="K13" s="3" t="str">
        <f t="shared" si="7"/>
        <v/>
      </c>
      <c r="L13" s="3" t="str">
        <f t="shared" si="8"/>
        <v/>
      </c>
      <c r="M13" s="3" t="str">
        <f t="shared" si="9"/>
        <v/>
      </c>
      <c r="N13" s="3" t="str">
        <f t="shared" si="10"/>
        <v/>
      </c>
      <c r="O13" s="3" t="str">
        <f t="shared" si="11"/>
        <v/>
      </c>
      <c r="P13" s="3" t="str">
        <f t="shared" si="12"/>
        <v/>
      </c>
      <c r="Q13" s="3" t="str">
        <f t="shared" si="13"/>
        <v/>
      </c>
      <c r="R13" s="3" t="str">
        <f t="shared" si="14"/>
        <v/>
      </c>
      <c r="S13" s="3" t="str">
        <f t="shared" si="15"/>
        <v/>
      </c>
      <c r="T13" s="3" t="str">
        <f t="shared" si="16"/>
        <v/>
      </c>
      <c r="U13" s="3" t="str">
        <f t="shared" si="17"/>
        <v/>
      </c>
      <c r="V13" s="6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1" t="str">
        <f t="shared" si="18"/>
        <v/>
      </c>
      <c r="AI13" s="3" t="str">
        <f t="shared" si="19"/>
        <v/>
      </c>
      <c r="AJ13" s="3" t="str">
        <f t="shared" si="20"/>
        <v/>
      </c>
      <c r="AK13" s="3" t="str">
        <f t="shared" si="21"/>
        <v/>
      </c>
      <c r="AL13" s="3" t="str">
        <f t="shared" si="22"/>
        <v/>
      </c>
      <c r="AM13" s="3" t="str">
        <f t="shared" si="23"/>
        <v/>
      </c>
      <c r="AN13" s="16" t="str">
        <f t="shared" si="24"/>
        <v/>
      </c>
      <c r="AO13" s="3" t="str">
        <f t="shared" si="25"/>
        <v/>
      </c>
      <c r="AP13" s="3" t="str">
        <f t="shared" si="26"/>
        <v/>
      </c>
      <c r="AQ13" s="3" t="str">
        <f>IF(AE13&gt;=3,AQ$4,"")</f>
        <v/>
      </c>
      <c r="AR13" s="3" t="str">
        <f>IF(AF13&gt;=3,AR$4,"")</f>
        <v/>
      </c>
      <c r="AS13" s="3" t="str">
        <f>IF(AG13&gt;=3,AS$4,"")</f>
        <v/>
      </c>
      <c r="AT13" s="16" t="str">
        <f t="shared" si="27"/>
        <v/>
      </c>
      <c r="AU13" s="3" t="str">
        <f>IF(W13=2,AU$4,"")</f>
        <v/>
      </c>
      <c r="AV13" s="3" t="str">
        <f>IF(X13=2,AV$4,"")</f>
        <v/>
      </c>
      <c r="AW13" s="3" t="str">
        <f>IF(Y13=2,AW$4,"")</f>
        <v/>
      </c>
      <c r="AX13" s="3" t="str">
        <f>IF(Z13=2,AX$4,"")</f>
        <v/>
      </c>
      <c r="AY13" s="3" t="str">
        <f>IF(AA13=2,AY$4,"")</f>
        <v/>
      </c>
      <c r="AZ13" s="16" t="str">
        <f t="shared" si="28"/>
        <v/>
      </c>
      <c r="BA13" s="3" t="str">
        <f>IF(AC13=2,BA$4,"")</f>
        <v/>
      </c>
      <c r="BB13" s="3" t="str">
        <f>IF(AD13=2,BB$4,"")</f>
        <v/>
      </c>
      <c r="BC13" s="3" t="str">
        <f>IF(AE13=2,BC$4,"")</f>
        <v/>
      </c>
      <c r="BD13" s="3" t="str">
        <f>IF(AF13=2,BD$4,"")</f>
        <v/>
      </c>
      <c r="BE13" s="3" t="str">
        <f>IF(AG13=2,BE$4,"")</f>
        <v/>
      </c>
      <c r="BF13" s="16">
        <f t="shared" si="29"/>
        <v>0</v>
      </c>
      <c r="BG13" s="16">
        <f t="shared" si="30"/>
        <v>0</v>
      </c>
      <c r="BH13" s="16">
        <f t="shared" si="31"/>
        <v>0</v>
      </c>
      <c r="BI13" s="16">
        <f t="shared" si="32"/>
        <v>0</v>
      </c>
      <c r="BJ13" s="16">
        <f t="shared" si="33"/>
        <v>0</v>
      </c>
      <c r="BK13" s="43">
        <f t="shared" si="34"/>
        <v>0</v>
      </c>
      <c r="BL13" s="47">
        <f>F13+BK13</f>
        <v>0</v>
      </c>
      <c r="BM13" s="49" t="str">
        <f t="shared" si="35"/>
        <v/>
      </c>
      <c r="BN13">
        <f t="shared" si="36"/>
        <v>1</v>
      </c>
      <c r="BO13">
        <f t="shared" si="37"/>
        <v>1</v>
      </c>
      <c r="BP13" t="str">
        <f t="shared" si="38"/>
        <v/>
      </c>
    </row>
    <row r="14" spans="1:70">
      <c r="A14" s="10" t="s">
        <v>26</v>
      </c>
      <c r="B14" s="36"/>
      <c r="C14" s="32"/>
      <c r="D14" s="4">
        <f t="shared" si="1"/>
        <v>0</v>
      </c>
      <c r="E14" s="4">
        <f t="shared" si="2"/>
        <v>0</v>
      </c>
      <c r="F14" s="6">
        <f t="shared" si="3"/>
        <v>0</v>
      </c>
      <c r="G14" s="5"/>
      <c r="H14" s="3" t="str">
        <f t="shared" ref="H14:H20" si="39">IF(B14=2,3,"")</f>
        <v/>
      </c>
      <c r="I14" s="3" t="str">
        <f t="shared" ref="I14:I20" si="40">IF(B14=3,5,"")</f>
        <v/>
      </c>
      <c r="J14" s="3" t="str">
        <f t="shared" ref="J14:J20" si="41">IF(B14=4,7,"")</f>
        <v/>
      </c>
      <c r="K14" s="3" t="str">
        <f t="shared" ref="K14:K20" si="42">IF(B14=5,8,"")</f>
        <v/>
      </c>
      <c r="L14" s="3" t="str">
        <f t="shared" ref="L14:L20" si="43">IF(B14=6,8,"")</f>
        <v/>
      </c>
      <c r="M14" s="3" t="str">
        <f t="shared" ref="M14:M20" si="44">IF(B14=7,9,"")</f>
        <v/>
      </c>
      <c r="N14" s="3" t="str">
        <f t="shared" ref="N14:N20" si="45">IF(B14=8,9,"")</f>
        <v/>
      </c>
      <c r="O14" s="3" t="str">
        <f t="shared" ref="O14:O20" si="46">IF(B14=9,10,"")</f>
        <v/>
      </c>
      <c r="P14" s="3" t="str">
        <f t="shared" ref="P14:P20" si="47">IF(B14=10,10,"")</f>
        <v/>
      </c>
      <c r="Q14" s="3" t="str">
        <f t="shared" ref="Q14:Q20" si="48">IF(B14=11,11,"")</f>
        <v/>
      </c>
      <c r="R14" s="3" t="str">
        <f t="shared" ref="R14:R20" si="49">IF(B14=12,11,"")</f>
        <v/>
      </c>
      <c r="S14" s="3" t="str">
        <f t="shared" ref="S14:S20" si="50">IF(B14=13,12,"")</f>
        <v/>
      </c>
      <c r="T14" s="3" t="str">
        <f t="shared" ref="T14:T20" si="51">IF(B14=14,12,"")</f>
        <v/>
      </c>
      <c r="U14" s="3" t="str">
        <f t="shared" ref="U14:U20" si="52">IF(B14&gt;=15,13,"")</f>
        <v/>
      </c>
      <c r="V14" s="6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1" t="str">
        <f t="shared" si="18"/>
        <v/>
      </c>
      <c r="AI14" s="3" t="str">
        <f t="shared" si="19"/>
        <v/>
      </c>
      <c r="AJ14" s="3" t="str">
        <f t="shared" si="20"/>
        <v/>
      </c>
      <c r="AK14" s="3" t="str">
        <f t="shared" si="21"/>
        <v/>
      </c>
      <c r="AL14" s="3" t="str">
        <f t="shared" si="22"/>
        <v/>
      </c>
      <c r="AM14" s="3" t="str">
        <f t="shared" si="23"/>
        <v/>
      </c>
      <c r="AN14" s="16" t="str">
        <f t="shared" si="24"/>
        <v/>
      </c>
      <c r="AO14" s="3" t="str">
        <f t="shared" si="25"/>
        <v/>
      </c>
      <c r="AP14" s="3" t="str">
        <f t="shared" si="26"/>
        <v/>
      </c>
      <c r="AQ14" s="3" t="str">
        <f>IF(AE14&gt;=3,AQ$4,"")</f>
        <v/>
      </c>
      <c r="AR14" s="3" t="str">
        <f>IF(AF14&gt;=3,AR$4,"")</f>
        <v/>
      </c>
      <c r="AS14" s="3" t="str">
        <f>IF(AG14&gt;=3,AS$4,"")</f>
        <v/>
      </c>
      <c r="AT14" s="16" t="str">
        <f t="shared" si="27"/>
        <v/>
      </c>
      <c r="AU14" s="3" t="str">
        <f>IF(W14=2,AU$4,"")</f>
        <v/>
      </c>
      <c r="AV14" s="3" t="str">
        <f>IF(X14=2,AV$4,"")</f>
        <v/>
      </c>
      <c r="AW14" s="3" t="str">
        <f>IF(Y14=2,AW$4,"")</f>
        <v/>
      </c>
      <c r="AX14" s="3" t="str">
        <f>IF(Z14=2,AX$4,"")</f>
        <v/>
      </c>
      <c r="AY14" s="3" t="str">
        <f>IF(AA14=2,AY$4,"")</f>
        <v/>
      </c>
      <c r="AZ14" s="16" t="str">
        <f t="shared" si="28"/>
        <v/>
      </c>
      <c r="BA14" s="3" t="str">
        <f>IF(AC14=2,BA$4,"")</f>
        <v/>
      </c>
      <c r="BB14" s="3" t="str">
        <f>IF(AD14=2,BB$4,"")</f>
        <v/>
      </c>
      <c r="BC14" s="3" t="str">
        <f>IF(AE14=2,BC$4,"")</f>
        <v/>
      </c>
      <c r="BD14" s="3" t="str">
        <f>IF(AF14=2,BD$4,"")</f>
        <v/>
      </c>
      <c r="BE14" s="3" t="str">
        <f>IF(AG14=2,BE$4,"")</f>
        <v/>
      </c>
      <c r="BF14" s="16">
        <f t="shared" si="29"/>
        <v>0</v>
      </c>
      <c r="BG14" s="16">
        <f t="shared" si="30"/>
        <v>0</v>
      </c>
      <c r="BH14" s="16">
        <f t="shared" si="31"/>
        <v>0</v>
      </c>
      <c r="BI14" s="16">
        <f t="shared" si="32"/>
        <v>0</v>
      </c>
      <c r="BJ14" s="16">
        <f t="shared" si="33"/>
        <v>0</v>
      </c>
      <c r="BK14" s="43">
        <f t="shared" si="34"/>
        <v>0</v>
      </c>
      <c r="BL14" s="47">
        <f>F14+BK14</f>
        <v>0</v>
      </c>
      <c r="BM14" s="49" t="str">
        <f t="shared" si="35"/>
        <v/>
      </c>
      <c r="BN14">
        <f t="shared" si="36"/>
        <v>1</v>
      </c>
      <c r="BO14">
        <f t="shared" si="37"/>
        <v>1</v>
      </c>
      <c r="BP14" t="str">
        <f t="shared" si="38"/>
        <v/>
      </c>
      <c r="BR14" s="50"/>
    </row>
    <row r="15" spans="1:70">
      <c r="A15" s="10" t="s">
        <v>27</v>
      </c>
      <c r="B15" s="36"/>
      <c r="C15" s="32"/>
      <c r="D15" s="4">
        <f t="shared" si="1"/>
        <v>0</v>
      </c>
      <c r="E15" s="4">
        <f t="shared" si="2"/>
        <v>0</v>
      </c>
      <c r="F15" s="6">
        <f t="shared" si="3"/>
        <v>0</v>
      </c>
      <c r="G15" s="5"/>
      <c r="H15" s="3" t="str">
        <f t="shared" si="39"/>
        <v/>
      </c>
      <c r="I15" s="3" t="str">
        <f t="shared" si="40"/>
        <v/>
      </c>
      <c r="J15" s="3" t="str">
        <f t="shared" si="41"/>
        <v/>
      </c>
      <c r="K15" s="3" t="str">
        <f t="shared" si="42"/>
        <v/>
      </c>
      <c r="L15" s="3" t="str">
        <f t="shared" si="43"/>
        <v/>
      </c>
      <c r="M15" s="3" t="str">
        <f t="shared" si="44"/>
        <v/>
      </c>
      <c r="N15" s="3" t="str">
        <f t="shared" si="45"/>
        <v/>
      </c>
      <c r="O15" s="3" t="str">
        <f t="shared" si="46"/>
        <v/>
      </c>
      <c r="P15" s="3" t="str">
        <f t="shared" si="47"/>
        <v/>
      </c>
      <c r="Q15" s="3" t="str">
        <f t="shared" si="48"/>
        <v/>
      </c>
      <c r="R15" s="3" t="str">
        <f t="shared" si="49"/>
        <v/>
      </c>
      <c r="S15" s="3" t="str">
        <f t="shared" si="50"/>
        <v/>
      </c>
      <c r="T15" s="3" t="str">
        <f t="shared" si="51"/>
        <v/>
      </c>
      <c r="U15" s="3" t="str">
        <f t="shared" si="52"/>
        <v/>
      </c>
      <c r="V15" s="6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1" t="str">
        <f t="shared" si="18"/>
        <v/>
      </c>
      <c r="AI15" s="3" t="str">
        <f t="shared" si="19"/>
        <v/>
      </c>
      <c r="AJ15" s="3" t="str">
        <f t="shared" si="20"/>
        <v/>
      </c>
      <c r="AK15" s="3" t="str">
        <f t="shared" si="21"/>
        <v/>
      </c>
      <c r="AL15" s="3" t="str">
        <f t="shared" si="22"/>
        <v/>
      </c>
      <c r="AM15" s="3" t="str">
        <f t="shared" si="23"/>
        <v/>
      </c>
      <c r="AN15" s="16" t="str">
        <f t="shared" si="24"/>
        <v/>
      </c>
      <c r="AO15" s="3" t="str">
        <f t="shared" si="25"/>
        <v/>
      </c>
      <c r="AP15" s="3" t="str">
        <f t="shared" si="26"/>
        <v/>
      </c>
      <c r="AQ15" s="3" t="str">
        <f>IF(AE15&gt;=3,AQ$4,"")</f>
        <v/>
      </c>
      <c r="AR15" s="3" t="str">
        <f>IF(AF15&gt;=3,AR$4,"")</f>
        <v/>
      </c>
      <c r="AS15" s="3" t="str">
        <f>IF(AG15&gt;=3,AS$4,"")</f>
        <v/>
      </c>
      <c r="AT15" s="16" t="str">
        <f t="shared" si="27"/>
        <v/>
      </c>
      <c r="AU15" s="3" t="str">
        <f>IF(W15=2,AU$4,"")</f>
        <v/>
      </c>
      <c r="AV15" s="3" t="str">
        <f>IF(X15=2,AV$4,"")</f>
        <v/>
      </c>
      <c r="AW15" s="3" t="str">
        <f>IF(Y15=2,AW$4,"")</f>
        <v/>
      </c>
      <c r="AX15" s="3" t="str">
        <f>IF(Z15=2,AX$4,"")</f>
        <v/>
      </c>
      <c r="AY15" s="3" t="str">
        <f>IF(AA15=2,AY$4,"")</f>
        <v/>
      </c>
      <c r="AZ15" s="16" t="str">
        <f t="shared" si="28"/>
        <v/>
      </c>
      <c r="BA15" s="3" t="str">
        <f>IF(AC15=2,BA$4,"")</f>
        <v/>
      </c>
      <c r="BB15" s="3" t="str">
        <f>IF(AD15=2,BB$4,"")</f>
        <v/>
      </c>
      <c r="BC15" s="3" t="str">
        <f>IF(AE15=2,BC$4,"")</f>
        <v/>
      </c>
      <c r="BD15" s="3" t="str">
        <f>IF(AF15=2,BD$4,"")</f>
        <v/>
      </c>
      <c r="BE15" s="3" t="str">
        <f>IF(AG15=2,BE$4,"")</f>
        <v/>
      </c>
      <c r="BF15" s="16">
        <f t="shared" si="29"/>
        <v>0</v>
      </c>
      <c r="BG15" s="16">
        <f t="shared" si="30"/>
        <v>0</v>
      </c>
      <c r="BH15" s="16">
        <f t="shared" si="31"/>
        <v>0</v>
      </c>
      <c r="BI15" s="16">
        <f t="shared" si="32"/>
        <v>0</v>
      </c>
      <c r="BJ15" s="16">
        <f>IF(BG15&lt;BH15,BI15,BG15)</f>
        <v>0</v>
      </c>
      <c r="BK15" s="43">
        <f t="shared" si="34"/>
        <v>0</v>
      </c>
      <c r="BL15" s="47">
        <f>F15+BK15</f>
        <v>0</v>
      </c>
      <c r="BM15" s="49" t="str">
        <f t="shared" si="35"/>
        <v/>
      </c>
      <c r="BN15">
        <f t="shared" si="36"/>
        <v>1</v>
      </c>
      <c r="BO15">
        <f t="shared" si="37"/>
        <v>1</v>
      </c>
      <c r="BP15" t="str">
        <f t="shared" si="38"/>
        <v/>
      </c>
    </row>
    <row r="16" spans="1:70">
      <c r="A16" s="21" t="s">
        <v>28</v>
      </c>
      <c r="B16" s="33"/>
      <c r="C16" s="29"/>
      <c r="D16" s="23">
        <f t="shared" si="1"/>
        <v>0</v>
      </c>
      <c r="E16" s="23">
        <f t="shared" si="2"/>
        <v>0</v>
      </c>
      <c r="F16" s="24">
        <f t="shared" si="3"/>
        <v>0</v>
      </c>
      <c r="G16" s="5"/>
      <c r="H16" s="3" t="str">
        <f t="shared" si="39"/>
        <v/>
      </c>
      <c r="I16" s="3" t="str">
        <f t="shared" si="40"/>
        <v/>
      </c>
      <c r="J16" s="3" t="str">
        <f t="shared" si="41"/>
        <v/>
      </c>
      <c r="K16" s="3" t="str">
        <f t="shared" si="42"/>
        <v/>
      </c>
      <c r="L16" s="3" t="str">
        <f t="shared" si="43"/>
        <v/>
      </c>
      <c r="M16" s="3" t="str">
        <f t="shared" si="44"/>
        <v/>
      </c>
      <c r="N16" s="3" t="str">
        <f t="shared" si="45"/>
        <v/>
      </c>
      <c r="O16" s="3" t="str">
        <f t="shared" si="46"/>
        <v/>
      </c>
      <c r="P16" s="3" t="str">
        <f t="shared" si="47"/>
        <v/>
      </c>
      <c r="Q16" s="3" t="str">
        <f t="shared" si="48"/>
        <v/>
      </c>
      <c r="R16" s="3" t="str">
        <f t="shared" si="49"/>
        <v/>
      </c>
      <c r="S16" s="3" t="str">
        <f t="shared" si="50"/>
        <v/>
      </c>
      <c r="T16" s="3" t="str">
        <f t="shared" si="51"/>
        <v/>
      </c>
      <c r="U16" s="3" t="str">
        <f t="shared" si="52"/>
        <v/>
      </c>
      <c r="V16" s="5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1" t="str">
        <f t="shared" si="18"/>
        <v/>
      </c>
      <c r="AI16" s="3" t="str">
        <f t="shared" si="19"/>
        <v/>
      </c>
      <c r="AJ16" s="3" t="str">
        <f t="shared" si="20"/>
        <v/>
      </c>
      <c r="AK16" s="3" t="str">
        <f t="shared" si="21"/>
        <v/>
      </c>
      <c r="AL16" s="3" t="str">
        <f t="shared" si="22"/>
        <v/>
      </c>
      <c r="AM16" s="3" t="str">
        <f t="shared" si="23"/>
        <v/>
      </c>
      <c r="AN16" s="16" t="str">
        <f t="shared" si="24"/>
        <v/>
      </c>
      <c r="AO16" s="3" t="str">
        <f t="shared" si="25"/>
        <v/>
      </c>
      <c r="AP16" s="3" t="str">
        <f t="shared" si="26"/>
        <v/>
      </c>
      <c r="AQ16" s="3" t="str">
        <f>IF(AE16&gt;=3,AQ$4,"")</f>
        <v/>
      </c>
      <c r="AR16" s="3" t="str">
        <f>IF(AF16&gt;=3,AR$4,"")</f>
        <v/>
      </c>
      <c r="AS16" s="3" t="str">
        <f>IF(AG16&gt;=3,AS$4,"")</f>
        <v/>
      </c>
      <c r="AT16" s="16" t="str">
        <f t="shared" si="27"/>
        <v/>
      </c>
      <c r="AU16" s="3" t="str">
        <f>IF(W16=2,AU$4,"")</f>
        <v/>
      </c>
      <c r="AV16" s="3" t="str">
        <f>IF(X16=2,AV$4,"")</f>
        <v/>
      </c>
      <c r="AW16" s="3" t="str">
        <f>IF(Y16=2,AW$4,"")</f>
        <v/>
      </c>
      <c r="AX16" s="3" t="str">
        <f>IF(Z16=2,AX$4,"")</f>
        <v/>
      </c>
      <c r="AY16" s="3" t="str">
        <f>IF(AA16=2,AY$4,"")</f>
        <v/>
      </c>
      <c r="AZ16" s="16" t="str">
        <f t="shared" si="28"/>
        <v/>
      </c>
      <c r="BA16" s="3" t="str">
        <f>IF(AC16=2,BA$4,"")</f>
        <v/>
      </c>
      <c r="BB16" s="3" t="str">
        <f>IF(AD16=2,BB$4,"")</f>
        <v/>
      </c>
      <c r="BC16" s="3" t="str">
        <f>IF(AE16=2,BC$4,"")</f>
        <v/>
      </c>
      <c r="BD16" s="3" t="str">
        <f>IF(AF16=2,BD$4,"")</f>
        <v/>
      </c>
      <c r="BE16" s="3" t="str">
        <f>IF(AG16=2,BE$4,"")</f>
        <v/>
      </c>
      <c r="BF16" s="16">
        <f t="shared" si="29"/>
        <v>0</v>
      </c>
      <c r="BG16" s="16">
        <f t="shared" si="30"/>
        <v>0</v>
      </c>
      <c r="BH16" s="16">
        <f t="shared" si="31"/>
        <v>0</v>
      </c>
      <c r="BI16" s="16">
        <f t="shared" si="32"/>
        <v>0</v>
      </c>
      <c r="BJ16" s="16">
        <f t="shared" si="33"/>
        <v>0</v>
      </c>
      <c r="BK16" s="42">
        <f t="shared" si="34"/>
        <v>0</v>
      </c>
      <c r="BL16" s="46">
        <f>F16+BK16</f>
        <v>0</v>
      </c>
      <c r="BM16" s="49" t="str">
        <f t="shared" si="35"/>
        <v/>
      </c>
      <c r="BN16">
        <f t="shared" si="36"/>
        <v>1</v>
      </c>
      <c r="BO16">
        <f t="shared" si="37"/>
        <v>1</v>
      </c>
      <c r="BP16" t="str">
        <f t="shared" si="38"/>
        <v/>
      </c>
    </row>
    <row r="17" spans="1:70">
      <c r="A17" s="21" t="s">
        <v>29</v>
      </c>
      <c r="B17" s="33"/>
      <c r="C17" s="29"/>
      <c r="D17" s="23">
        <f t="shared" si="1"/>
        <v>0</v>
      </c>
      <c r="E17" s="23">
        <f t="shared" si="2"/>
        <v>0</v>
      </c>
      <c r="F17" s="24">
        <f t="shared" si="3"/>
        <v>0</v>
      </c>
      <c r="G17" s="5"/>
      <c r="H17" s="3" t="str">
        <f t="shared" si="39"/>
        <v/>
      </c>
      <c r="I17" s="3" t="str">
        <f t="shared" si="40"/>
        <v/>
      </c>
      <c r="J17" s="3" t="str">
        <f t="shared" si="41"/>
        <v/>
      </c>
      <c r="K17" s="3" t="str">
        <f t="shared" si="42"/>
        <v/>
      </c>
      <c r="L17" s="3" t="str">
        <f t="shared" si="43"/>
        <v/>
      </c>
      <c r="M17" s="3" t="str">
        <f t="shared" si="44"/>
        <v/>
      </c>
      <c r="N17" s="3" t="str">
        <f t="shared" si="45"/>
        <v/>
      </c>
      <c r="O17" s="3" t="str">
        <f t="shared" si="46"/>
        <v/>
      </c>
      <c r="P17" s="3" t="str">
        <f t="shared" si="47"/>
        <v/>
      </c>
      <c r="Q17" s="3" t="str">
        <f t="shared" si="48"/>
        <v/>
      </c>
      <c r="R17" s="3" t="str">
        <f t="shared" si="49"/>
        <v/>
      </c>
      <c r="S17" s="3" t="str">
        <f t="shared" si="50"/>
        <v/>
      </c>
      <c r="T17" s="3" t="str">
        <f t="shared" si="51"/>
        <v/>
      </c>
      <c r="U17" s="3" t="str">
        <f t="shared" si="52"/>
        <v/>
      </c>
      <c r="V17" s="5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1" t="str">
        <f t="shared" si="18"/>
        <v/>
      </c>
      <c r="AI17" s="3" t="str">
        <f t="shared" si="19"/>
        <v/>
      </c>
      <c r="AJ17" s="3" t="str">
        <f t="shared" si="20"/>
        <v/>
      </c>
      <c r="AK17" s="3" t="str">
        <f t="shared" si="21"/>
        <v/>
      </c>
      <c r="AL17" s="3" t="str">
        <f t="shared" si="22"/>
        <v/>
      </c>
      <c r="AM17" s="3" t="str">
        <f t="shared" si="23"/>
        <v/>
      </c>
      <c r="AN17" s="16" t="str">
        <f t="shared" si="24"/>
        <v/>
      </c>
      <c r="AO17" s="3" t="str">
        <f t="shared" si="25"/>
        <v/>
      </c>
      <c r="AP17" s="3" t="str">
        <f t="shared" si="26"/>
        <v/>
      </c>
      <c r="AQ17" s="3" t="str">
        <f>IF(AE17&gt;=3,AQ$4,"")</f>
        <v/>
      </c>
      <c r="AR17" s="3" t="str">
        <f>IF(AF17&gt;=3,AR$4,"")</f>
        <v/>
      </c>
      <c r="AS17" s="3" t="str">
        <f>IF(AG17&gt;=3,AS$4,"")</f>
        <v/>
      </c>
      <c r="AT17" s="16" t="str">
        <f t="shared" si="27"/>
        <v/>
      </c>
      <c r="AU17" s="3" t="str">
        <f>IF(W17=2,AU$4,"")</f>
        <v/>
      </c>
      <c r="AV17" s="3" t="str">
        <f>IF(X17=2,AV$4,"")</f>
        <v/>
      </c>
      <c r="AW17" s="3" t="str">
        <f>IF(Y17=2,AW$4,"")</f>
        <v/>
      </c>
      <c r="AX17" s="3" t="str">
        <f>IF(Z17=2,AX$4,"")</f>
        <v/>
      </c>
      <c r="AY17" s="3" t="str">
        <f>IF(AA17=2,AY$4,"")</f>
        <v/>
      </c>
      <c r="AZ17" s="16" t="str">
        <f t="shared" si="28"/>
        <v/>
      </c>
      <c r="BA17" s="3" t="str">
        <f>IF(AC17=2,BA$4,"")</f>
        <v/>
      </c>
      <c r="BB17" s="3" t="str">
        <f>IF(AD17=2,BB$4,"")</f>
        <v/>
      </c>
      <c r="BC17" s="3" t="str">
        <f>IF(AE17=2,BC$4,"")</f>
        <v/>
      </c>
      <c r="BD17" s="3" t="str">
        <f>IF(AF17=2,BD$4,"")</f>
        <v/>
      </c>
      <c r="BE17" s="3" t="str">
        <f>IF(AG17=2,BE$4,"")</f>
        <v/>
      </c>
      <c r="BF17" s="16">
        <f t="shared" si="29"/>
        <v>0</v>
      </c>
      <c r="BG17" s="16">
        <f t="shared" si="30"/>
        <v>0</v>
      </c>
      <c r="BH17" s="16">
        <f t="shared" si="31"/>
        <v>0</v>
      </c>
      <c r="BI17" s="16">
        <f t="shared" si="32"/>
        <v>0</v>
      </c>
      <c r="BJ17" s="16">
        <f t="shared" si="33"/>
        <v>0</v>
      </c>
      <c r="BK17" s="42">
        <f t="shared" si="34"/>
        <v>0</v>
      </c>
      <c r="BL17" s="46">
        <f>F17+BK17</f>
        <v>0</v>
      </c>
      <c r="BM17" s="49" t="str">
        <f t="shared" si="35"/>
        <v/>
      </c>
      <c r="BN17">
        <f t="shared" si="36"/>
        <v>1</v>
      </c>
      <c r="BO17">
        <f t="shared" si="37"/>
        <v>1</v>
      </c>
      <c r="BP17" t="str">
        <f t="shared" si="38"/>
        <v/>
      </c>
    </row>
    <row r="18" spans="1:70">
      <c r="A18" s="21" t="s">
        <v>30</v>
      </c>
      <c r="B18" s="33"/>
      <c r="C18" s="29"/>
      <c r="D18" s="23">
        <f t="shared" si="1"/>
        <v>0</v>
      </c>
      <c r="E18" s="23">
        <f t="shared" si="2"/>
        <v>0</v>
      </c>
      <c r="F18" s="24">
        <f t="shared" si="3"/>
        <v>0</v>
      </c>
      <c r="G18" s="5"/>
      <c r="H18" s="3" t="str">
        <f t="shared" si="39"/>
        <v/>
      </c>
      <c r="I18" s="3" t="str">
        <f t="shared" si="40"/>
        <v/>
      </c>
      <c r="J18" s="3" t="str">
        <f t="shared" si="41"/>
        <v/>
      </c>
      <c r="K18" s="3" t="str">
        <f t="shared" si="42"/>
        <v/>
      </c>
      <c r="L18" s="3" t="str">
        <f t="shared" si="43"/>
        <v/>
      </c>
      <c r="M18" s="3" t="str">
        <f t="shared" si="44"/>
        <v/>
      </c>
      <c r="N18" s="3" t="str">
        <f t="shared" si="45"/>
        <v/>
      </c>
      <c r="O18" s="3" t="str">
        <f t="shared" si="46"/>
        <v/>
      </c>
      <c r="P18" s="3" t="str">
        <f t="shared" si="47"/>
        <v/>
      </c>
      <c r="Q18" s="3" t="str">
        <f t="shared" si="48"/>
        <v/>
      </c>
      <c r="R18" s="3" t="str">
        <f t="shared" si="49"/>
        <v/>
      </c>
      <c r="S18" s="3" t="str">
        <f t="shared" si="50"/>
        <v/>
      </c>
      <c r="T18" s="3" t="str">
        <f t="shared" si="51"/>
        <v/>
      </c>
      <c r="U18" s="3" t="str">
        <f t="shared" si="52"/>
        <v/>
      </c>
      <c r="V18" s="5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1" t="str">
        <f t="shared" si="18"/>
        <v/>
      </c>
      <c r="AI18" s="3" t="str">
        <f t="shared" si="19"/>
        <v/>
      </c>
      <c r="AJ18" s="3" t="str">
        <f t="shared" si="20"/>
        <v/>
      </c>
      <c r="AK18" s="3" t="str">
        <f t="shared" si="21"/>
        <v/>
      </c>
      <c r="AL18" s="3" t="str">
        <f t="shared" si="22"/>
        <v/>
      </c>
      <c r="AM18" s="3" t="str">
        <f t="shared" si="23"/>
        <v/>
      </c>
      <c r="AN18" s="16" t="str">
        <f t="shared" si="24"/>
        <v/>
      </c>
      <c r="AO18" s="3" t="str">
        <f t="shared" si="25"/>
        <v/>
      </c>
      <c r="AP18" s="3" t="str">
        <f t="shared" si="26"/>
        <v/>
      </c>
      <c r="AQ18" s="3" t="str">
        <f>IF(AE18&gt;=3,AQ$4,"")</f>
        <v/>
      </c>
      <c r="AR18" s="3" t="str">
        <f>IF(AF18&gt;=3,AR$4,"")</f>
        <v/>
      </c>
      <c r="AS18" s="3" t="str">
        <f>IF(AG18&gt;=3,AS$4,"")</f>
        <v/>
      </c>
      <c r="AT18" s="16" t="str">
        <f t="shared" si="27"/>
        <v/>
      </c>
      <c r="AU18" s="3" t="str">
        <f>IF(W18=2,AU$4,"")</f>
        <v/>
      </c>
      <c r="AV18" s="3" t="str">
        <f>IF(X18=2,AV$4,"")</f>
        <v/>
      </c>
      <c r="AW18" s="3" t="str">
        <f>IF(Y18=2,AW$4,"")</f>
        <v/>
      </c>
      <c r="AX18" s="3" t="str">
        <f>IF(Z18=2,AX$4,"")</f>
        <v/>
      </c>
      <c r="AY18" s="3" t="str">
        <f>IF(AA18=2,AY$4,"")</f>
        <v/>
      </c>
      <c r="AZ18" s="16" t="str">
        <f t="shared" si="28"/>
        <v/>
      </c>
      <c r="BA18" s="3" t="str">
        <f>IF(AC18=2,BA$4,"")</f>
        <v/>
      </c>
      <c r="BB18" s="3" t="str">
        <f>IF(AD18=2,BB$4,"")</f>
        <v/>
      </c>
      <c r="BC18" s="3" t="str">
        <f>IF(AE18=2,BC$4,"")</f>
        <v/>
      </c>
      <c r="BD18" s="3" t="str">
        <f>IF(AF18=2,BD$4,"")</f>
        <v/>
      </c>
      <c r="BE18" s="3" t="str">
        <f>IF(AG18=2,BE$4,"")</f>
        <v/>
      </c>
      <c r="BF18" s="16">
        <f t="shared" si="29"/>
        <v>0</v>
      </c>
      <c r="BG18" s="16">
        <f t="shared" si="30"/>
        <v>0</v>
      </c>
      <c r="BH18" s="16">
        <f t="shared" si="31"/>
        <v>0</v>
      </c>
      <c r="BI18" s="16">
        <f t="shared" si="32"/>
        <v>0</v>
      </c>
      <c r="BJ18" s="16">
        <f>IF(BG18&lt;BH18,BI18,BG18)</f>
        <v>0</v>
      </c>
      <c r="BK18" s="42">
        <f t="shared" si="34"/>
        <v>0</v>
      </c>
      <c r="BL18" s="46">
        <f>F18+BK18</f>
        <v>0</v>
      </c>
      <c r="BM18" s="49" t="str">
        <f t="shared" si="35"/>
        <v/>
      </c>
      <c r="BN18">
        <f t="shared" si="36"/>
        <v>1</v>
      </c>
      <c r="BO18">
        <f t="shared" si="37"/>
        <v>1</v>
      </c>
      <c r="BP18" t="str">
        <f t="shared" si="38"/>
        <v/>
      </c>
    </row>
    <row r="19" spans="1:70">
      <c r="A19" s="21" t="s">
        <v>31</v>
      </c>
      <c r="B19" s="33"/>
      <c r="C19" s="29"/>
      <c r="D19" s="23">
        <f t="shared" si="1"/>
        <v>0</v>
      </c>
      <c r="E19" s="23">
        <f t="shared" si="2"/>
        <v>0</v>
      </c>
      <c r="F19" s="24">
        <f t="shared" si="3"/>
        <v>0</v>
      </c>
      <c r="G19" s="5"/>
      <c r="H19" s="3" t="str">
        <f t="shared" si="39"/>
        <v/>
      </c>
      <c r="I19" s="3" t="str">
        <f t="shared" si="40"/>
        <v/>
      </c>
      <c r="J19" s="3" t="str">
        <f t="shared" si="41"/>
        <v/>
      </c>
      <c r="K19" s="3" t="str">
        <f t="shared" si="42"/>
        <v/>
      </c>
      <c r="L19" s="3" t="str">
        <f t="shared" si="43"/>
        <v/>
      </c>
      <c r="M19" s="3" t="str">
        <f t="shared" si="44"/>
        <v/>
      </c>
      <c r="N19" s="3" t="str">
        <f t="shared" si="45"/>
        <v/>
      </c>
      <c r="O19" s="3" t="str">
        <f t="shared" si="46"/>
        <v/>
      </c>
      <c r="P19" s="3" t="str">
        <f t="shared" si="47"/>
        <v/>
      </c>
      <c r="Q19" s="3" t="str">
        <f t="shared" si="48"/>
        <v/>
      </c>
      <c r="R19" s="3" t="str">
        <f t="shared" si="49"/>
        <v/>
      </c>
      <c r="S19" s="3" t="str">
        <f t="shared" si="50"/>
        <v/>
      </c>
      <c r="T19" s="3" t="str">
        <f t="shared" si="51"/>
        <v/>
      </c>
      <c r="U19" s="3" t="str">
        <f t="shared" si="52"/>
        <v/>
      </c>
      <c r="V19" s="5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1" t="str">
        <f t="shared" si="18"/>
        <v/>
      </c>
      <c r="AI19" s="3" t="str">
        <f t="shared" si="19"/>
        <v/>
      </c>
      <c r="AJ19" s="3" t="str">
        <f t="shared" si="20"/>
        <v/>
      </c>
      <c r="AK19" s="3" t="str">
        <f t="shared" si="21"/>
        <v/>
      </c>
      <c r="AL19" s="3" t="str">
        <f t="shared" si="22"/>
        <v/>
      </c>
      <c r="AM19" s="3" t="str">
        <f t="shared" si="23"/>
        <v/>
      </c>
      <c r="AN19" s="16" t="str">
        <f t="shared" si="24"/>
        <v/>
      </c>
      <c r="AO19" s="3" t="str">
        <f t="shared" si="25"/>
        <v/>
      </c>
      <c r="AP19" s="3" t="str">
        <f t="shared" si="26"/>
        <v/>
      </c>
      <c r="AQ19" s="3" t="str">
        <f>IF(AE19&gt;=3,AQ$4,"")</f>
        <v/>
      </c>
      <c r="AR19" s="3" t="str">
        <f>IF(AF19&gt;=3,AR$4,"")</f>
        <v/>
      </c>
      <c r="AS19" s="3" t="str">
        <f>IF(AG19&gt;=3,AS$4,"")</f>
        <v/>
      </c>
      <c r="AT19" s="16" t="str">
        <f t="shared" si="27"/>
        <v/>
      </c>
      <c r="AU19" s="3" t="str">
        <f>IF(W19=2,AU$4,"")</f>
        <v/>
      </c>
      <c r="AV19" s="3" t="str">
        <f>IF(X19=2,AV$4,"")</f>
        <v/>
      </c>
      <c r="AW19" s="3" t="str">
        <f>IF(Y19=2,AW$4,"")</f>
        <v/>
      </c>
      <c r="AX19" s="3" t="str">
        <f>IF(Z19=2,AX$4,"")</f>
        <v/>
      </c>
      <c r="AY19" s="3" t="str">
        <f>IF(AA19=2,AY$4,"")</f>
        <v/>
      </c>
      <c r="AZ19" s="16" t="str">
        <f t="shared" si="28"/>
        <v/>
      </c>
      <c r="BA19" s="3" t="str">
        <f>IF(AC19=2,BA$4,"")</f>
        <v/>
      </c>
      <c r="BB19" s="3" t="str">
        <f>IF(AD19=2,BB$4,"")</f>
        <v/>
      </c>
      <c r="BC19" s="3" t="str">
        <f>IF(AE19=2,BC$4,"")</f>
        <v/>
      </c>
      <c r="BD19" s="3" t="str">
        <f>IF(AF19=2,BD$4,"")</f>
        <v/>
      </c>
      <c r="BE19" s="3" t="str">
        <f>IF(AG19=2,BE$4,"")</f>
        <v/>
      </c>
      <c r="BF19" s="16">
        <f t="shared" si="29"/>
        <v>0</v>
      </c>
      <c r="BG19" s="16">
        <f t="shared" si="30"/>
        <v>0</v>
      </c>
      <c r="BH19" s="16">
        <f t="shared" si="31"/>
        <v>0</v>
      </c>
      <c r="BI19" s="16">
        <f t="shared" si="32"/>
        <v>0</v>
      </c>
      <c r="BJ19" s="16">
        <f t="shared" si="33"/>
        <v>0</v>
      </c>
      <c r="BK19" s="42">
        <f t="shared" si="34"/>
        <v>0</v>
      </c>
      <c r="BL19" s="46">
        <f>F19+BK19</f>
        <v>0</v>
      </c>
      <c r="BM19" s="49" t="str">
        <f t="shared" si="35"/>
        <v/>
      </c>
      <c r="BN19">
        <f t="shared" si="36"/>
        <v>1</v>
      </c>
      <c r="BO19">
        <f t="shared" si="37"/>
        <v>1</v>
      </c>
      <c r="BP19" t="str">
        <f t="shared" si="38"/>
        <v/>
      </c>
    </row>
    <row r="20" spans="1:70">
      <c r="A20" s="21" t="s">
        <v>32</v>
      </c>
      <c r="B20" s="33"/>
      <c r="C20" s="29"/>
      <c r="D20" s="23">
        <f t="shared" si="1"/>
        <v>0</v>
      </c>
      <c r="E20" s="23">
        <f t="shared" si="2"/>
        <v>0</v>
      </c>
      <c r="F20" s="24">
        <f t="shared" si="3"/>
        <v>0</v>
      </c>
      <c r="G20" s="5"/>
      <c r="H20" s="3" t="str">
        <f t="shared" si="39"/>
        <v/>
      </c>
      <c r="I20" s="3" t="str">
        <f t="shared" si="40"/>
        <v/>
      </c>
      <c r="J20" s="3" t="str">
        <f t="shared" si="41"/>
        <v/>
      </c>
      <c r="K20" s="3" t="str">
        <f t="shared" si="42"/>
        <v/>
      </c>
      <c r="L20" s="3" t="str">
        <f t="shared" si="43"/>
        <v/>
      </c>
      <c r="M20" s="3" t="str">
        <f t="shared" si="44"/>
        <v/>
      </c>
      <c r="N20" s="3" t="str">
        <f t="shared" si="45"/>
        <v/>
      </c>
      <c r="O20" s="3" t="str">
        <f t="shared" si="46"/>
        <v/>
      </c>
      <c r="P20" s="3" t="str">
        <f t="shared" si="47"/>
        <v/>
      </c>
      <c r="Q20" s="3" t="str">
        <f t="shared" si="48"/>
        <v/>
      </c>
      <c r="R20" s="3" t="str">
        <f t="shared" si="49"/>
        <v/>
      </c>
      <c r="S20" s="3" t="str">
        <f t="shared" si="50"/>
        <v/>
      </c>
      <c r="T20" s="3" t="str">
        <f t="shared" si="51"/>
        <v/>
      </c>
      <c r="U20" s="3" t="str">
        <f t="shared" si="52"/>
        <v/>
      </c>
      <c r="V20" s="5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1" t="str">
        <f t="shared" si="18"/>
        <v/>
      </c>
      <c r="AI20" s="3" t="str">
        <f t="shared" si="19"/>
        <v/>
      </c>
      <c r="AJ20" s="3" t="str">
        <f t="shared" si="20"/>
        <v/>
      </c>
      <c r="AK20" s="3" t="str">
        <f t="shared" si="21"/>
        <v/>
      </c>
      <c r="AL20" s="3" t="str">
        <f t="shared" si="22"/>
        <v/>
      </c>
      <c r="AM20" s="3" t="str">
        <f t="shared" si="23"/>
        <v/>
      </c>
      <c r="AN20" s="16" t="str">
        <f t="shared" si="24"/>
        <v/>
      </c>
      <c r="AO20" s="3" t="str">
        <f t="shared" si="25"/>
        <v/>
      </c>
      <c r="AP20" s="3" t="str">
        <f t="shared" si="26"/>
        <v/>
      </c>
      <c r="AQ20" s="3" t="str">
        <f>IF(AE20&gt;=3,AQ$4,"")</f>
        <v/>
      </c>
      <c r="AR20" s="3" t="str">
        <f>IF(AF20&gt;=3,AR$4,"")</f>
        <v/>
      </c>
      <c r="AS20" s="3" t="str">
        <f>IF(AG20&gt;=3,AS$4,"")</f>
        <v/>
      </c>
      <c r="AT20" s="16" t="str">
        <f t="shared" si="27"/>
        <v/>
      </c>
      <c r="AU20" s="3" t="str">
        <f>IF(W20=2,AU$4,"")</f>
        <v/>
      </c>
      <c r="AV20" s="3" t="str">
        <f>IF(X20=2,AV$4,"")</f>
        <v/>
      </c>
      <c r="AW20" s="3" t="str">
        <f>IF(Y20=2,AW$4,"")</f>
        <v/>
      </c>
      <c r="AX20" s="3" t="str">
        <f>IF(Z20=2,AX$4,"")</f>
        <v/>
      </c>
      <c r="AY20" s="3" t="str">
        <f>IF(AA20=2,AY$4,"")</f>
        <v/>
      </c>
      <c r="AZ20" s="16" t="str">
        <f t="shared" si="28"/>
        <v/>
      </c>
      <c r="BA20" s="3" t="str">
        <f>IF(AC20=2,BA$4,"")</f>
        <v/>
      </c>
      <c r="BB20" s="3" t="str">
        <f>IF(AD20=2,BB$4,"")</f>
        <v/>
      </c>
      <c r="BC20" s="3" t="str">
        <f>IF(AE20=2,BC$4,"")</f>
        <v/>
      </c>
      <c r="BD20" s="3" t="str">
        <f>IF(AF20=2,BD$4,"")</f>
        <v/>
      </c>
      <c r="BE20" s="3" t="str">
        <f>IF(AG20=2,BE$4,"")</f>
        <v/>
      </c>
      <c r="BF20" s="16">
        <f t="shared" si="29"/>
        <v>0</v>
      </c>
      <c r="BG20" s="16">
        <f t="shared" si="30"/>
        <v>0</v>
      </c>
      <c r="BH20" s="16">
        <f t="shared" si="31"/>
        <v>0</v>
      </c>
      <c r="BI20" s="16">
        <f t="shared" si="32"/>
        <v>0</v>
      </c>
      <c r="BJ20" s="16">
        <f t="shared" si="33"/>
        <v>0</v>
      </c>
      <c r="BK20" s="42">
        <f t="shared" si="34"/>
        <v>0</v>
      </c>
      <c r="BL20" s="46">
        <f>F20+BK20</f>
        <v>0</v>
      </c>
      <c r="BM20" s="49" t="str">
        <f t="shared" si="35"/>
        <v/>
      </c>
      <c r="BN20">
        <f t="shared" si="36"/>
        <v>1</v>
      </c>
      <c r="BO20">
        <f t="shared" si="37"/>
        <v>1</v>
      </c>
      <c r="BP20" t="str">
        <f t="shared" si="38"/>
        <v/>
      </c>
    </row>
    <row r="21" spans="1:70">
      <c r="A21" s="10" t="s">
        <v>33</v>
      </c>
      <c r="B21" s="36"/>
      <c r="C21" s="32"/>
      <c r="D21" s="4">
        <f t="shared" ref="D21:D28" si="53">SUM(G21:U21)</f>
        <v>0</v>
      </c>
      <c r="E21" s="4">
        <f t="shared" ref="E21:E28" si="54">2*C21</f>
        <v>0</v>
      </c>
      <c r="F21" s="6">
        <f t="shared" ref="F21:F28" si="55">D21+E21</f>
        <v>0</v>
      </c>
      <c r="G21" s="5"/>
      <c r="H21" s="3" t="str">
        <f t="shared" ref="H21:H40" si="56">IF(B21=2,3,"")</f>
        <v/>
      </c>
      <c r="I21" s="3" t="str">
        <f t="shared" ref="I21:I40" si="57">IF(B21=3,5,"")</f>
        <v/>
      </c>
      <c r="J21" s="3" t="str">
        <f t="shared" ref="J21:J40" si="58">IF(B21=4,7,"")</f>
        <v/>
      </c>
      <c r="K21" s="3" t="str">
        <f t="shared" ref="K21:K40" si="59">IF(B21=5,8,"")</f>
        <v/>
      </c>
      <c r="L21" s="3" t="str">
        <f t="shared" ref="L21:L40" si="60">IF(B21=6,8,"")</f>
        <v/>
      </c>
      <c r="M21" s="3" t="str">
        <f t="shared" ref="M21:M40" si="61">IF(B21=7,9,"")</f>
        <v/>
      </c>
      <c r="N21" s="3" t="str">
        <f t="shared" ref="N21:N40" si="62">IF(B21=8,9,"")</f>
        <v/>
      </c>
      <c r="O21" s="3" t="str">
        <f t="shared" ref="O21:O40" si="63">IF(B21=9,10,"")</f>
        <v/>
      </c>
      <c r="P21" s="3" t="str">
        <f t="shared" ref="P21:P40" si="64">IF(B21=10,10,"")</f>
        <v/>
      </c>
      <c r="Q21" s="3" t="str">
        <f t="shared" ref="Q21:Q40" si="65">IF(B21=11,11,"")</f>
        <v/>
      </c>
      <c r="R21" s="3" t="str">
        <f t="shared" ref="R21:R40" si="66">IF(B21=12,11,"")</f>
        <v/>
      </c>
      <c r="S21" s="3" t="str">
        <f t="shared" ref="S21:S40" si="67">IF(B21=13,12,"")</f>
        <v/>
      </c>
      <c r="T21" s="3" t="str">
        <f t="shared" ref="T21:T40" si="68">IF(B21=14,12,"")</f>
        <v/>
      </c>
      <c r="U21" s="3" t="str">
        <f t="shared" ref="U21:U40" si="69">IF(B21&gt;=15,13,"")</f>
        <v/>
      </c>
      <c r="V21" s="6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1" t="str">
        <f t="shared" si="18"/>
        <v/>
      </c>
      <c r="AI21" s="3" t="str">
        <f t="shared" si="19"/>
        <v/>
      </c>
      <c r="AJ21" s="3" t="str">
        <f t="shared" si="20"/>
        <v/>
      </c>
      <c r="AK21" s="3" t="str">
        <f t="shared" si="21"/>
        <v/>
      </c>
      <c r="AL21" s="3" t="str">
        <f t="shared" si="22"/>
        <v/>
      </c>
      <c r="AM21" s="3" t="str">
        <f t="shared" si="23"/>
        <v/>
      </c>
      <c r="AN21" s="16" t="str">
        <f t="shared" si="24"/>
        <v/>
      </c>
      <c r="AO21" s="3" t="str">
        <f t="shared" si="25"/>
        <v/>
      </c>
      <c r="AP21" s="3" t="str">
        <f t="shared" si="26"/>
        <v/>
      </c>
      <c r="AQ21" s="3" t="str">
        <f>IF(AE21&gt;=3,AQ$4,"")</f>
        <v/>
      </c>
      <c r="AR21" s="3" t="str">
        <f>IF(AF21&gt;=3,AR$4,"")</f>
        <v/>
      </c>
      <c r="AS21" s="3" t="str">
        <f>IF(AG21&gt;=3,AS$4,"")</f>
        <v/>
      </c>
      <c r="AT21" s="16" t="str">
        <f t="shared" si="27"/>
        <v/>
      </c>
      <c r="AU21" s="3" t="str">
        <f>IF(W21=2,AU$4,"")</f>
        <v/>
      </c>
      <c r="AV21" s="3" t="str">
        <f>IF(X21=2,AV$4,"")</f>
        <v/>
      </c>
      <c r="AW21" s="3" t="str">
        <f>IF(Y21=2,AW$4,"")</f>
        <v/>
      </c>
      <c r="AX21" s="3" t="str">
        <f>IF(Z21=2,AX$4,"")</f>
        <v/>
      </c>
      <c r="AY21" s="3" t="str">
        <f>IF(AA21=2,AY$4,"")</f>
        <v/>
      </c>
      <c r="AZ21" s="16" t="str">
        <f t="shared" si="28"/>
        <v/>
      </c>
      <c r="BA21" s="3" t="str">
        <f>IF(AC21=2,BA$4,"")</f>
        <v/>
      </c>
      <c r="BB21" s="3" t="str">
        <f>IF(AD21=2,BB$4,"")</f>
        <v/>
      </c>
      <c r="BC21" s="3" t="str">
        <f>IF(AE21=2,BC$4,"")</f>
        <v/>
      </c>
      <c r="BD21" s="3" t="str">
        <f>IF(AF21=2,BD$4,"")</f>
        <v/>
      </c>
      <c r="BE21" s="3" t="str">
        <f>IF(AG21=2,BE$4,"")</f>
        <v/>
      </c>
      <c r="BF21" s="16">
        <f t="shared" si="29"/>
        <v>0</v>
      </c>
      <c r="BG21" s="16">
        <f t="shared" si="30"/>
        <v>0</v>
      </c>
      <c r="BH21" s="16">
        <f t="shared" si="31"/>
        <v>0</v>
      </c>
      <c r="BI21" s="16">
        <f t="shared" si="32"/>
        <v>0</v>
      </c>
      <c r="BJ21" s="16">
        <f t="shared" si="33"/>
        <v>0</v>
      </c>
      <c r="BK21" s="43">
        <f t="shared" si="34"/>
        <v>0</v>
      </c>
      <c r="BL21" s="47">
        <f>F21+BK21</f>
        <v>0</v>
      </c>
      <c r="BM21" s="49" t="str">
        <f t="shared" si="35"/>
        <v/>
      </c>
      <c r="BN21">
        <f t="shared" si="36"/>
        <v>1</v>
      </c>
      <c r="BO21">
        <f t="shared" si="37"/>
        <v>1</v>
      </c>
      <c r="BP21" t="str">
        <f t="shared" si="38"/>
        <v/>
      </c>
    </row>
    <row r="22" spans="1:70">
      <c r="A22" s="10" t="s">
        <v>34</v>
      </c>
      <c r="B22" s="36"/>
      <c r="C22" s="32"/>
      <c r="D22" s="4">
        <f t="shared" si="53"/>
        <v>0</v>
      </c>
      <c r="E22" s="4">
        <f t="shared" si="54"/>
        <v>0</v>
      </c>
      <c r="F22" s="6">
        <f t="shared" si="55"/>
        <v>0</v>
      </c>
      <c r="G22" s="5"/>
      <c r="H22" s="3" t="str">
        <f t="shared" si="56"/>
        <v/>
      </c>
      <c r="I22" s="3" t="str">
        <f t="shared" si="57"/>
        <v/>
      </c>
      <c r="J22" s="3" t="str">
        <f t="shared" si="58"/>
        <v/>
      </c>
      <c r="K22" s="3" t="str">
        <f t="shared" si="59"/>
        <v/>
      </c>
      <c r="L22" s="3" t="str">
        <f t="shared" si="60"/>
        <v/>
      </c>
      <c r="M22" s="3" t="str">
        <f t="shared" si="61"/>
        <v/>
      </c>
      <c r="N22" s="3" t="str">
        <f t="shared" si="62"/>
        <v/>
      </c>
      <c r="O22" s="3" t="str">
        <f t="shared" si="63"/>
        <v/>
      </c>
      <c r="P22" s="3" t="str">
        <f t="shared" si="64"/>
        <v/>
      </c>
      <c r="Q22" s="3" t="str">
        <f t="shared" si="65"/>
        <v/>
      </c>
      <c r="R22" s="3" t="str">
        <f t="shared" si="66"/>
        <v/>
      </c>
      <c r="S22" s="3" t="str">
        <f t="shared" si="67"/>
        <v/>
      </c>
      <c r="T22" s="3" t="str">
        <f t="shared" si="68"/>
        <v/>
      </c>
      <c r="U22" s="3" t="str">
        <f t="shared" si="69"/>
        <v/>
      </c>
      <c r="V22" s="6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1" t="str">
        <f t="shared" si="18"/>
        <v/>
      </c>
      <c r="AI22" s="3" t="str">
        <f t="shared" si="19"/>
        <v/>
      </c>
      <c r="AJ22" s="3" t="str">
        <f t="shared" si="20"/>
        <v/>
      </c>
      <c r="AK22" s="3" t="str">
        <f t="shared" si="21"/>
        <v/>
      </c>
      <c r="AL22" s="3" t="str">
        <f t="shared" si="22"/>
        <v/>
      </c>
      <c r="AM22" s="3" t="str">
        <f t="shared" si="23"/>
        <v/>
      </c>
      <c r="AN22" s="16" t="str">
        <f t="shared" si="24"/>
        <v/>
      </c>
      <c r="AO22" s="3" t="str">
        <f t="shared" si="25"/>
        <v/>
      </c>
      <c r="AP22" s="3" t="str">
        <f t="shared" si="26"/>
        <v/>
      </c>
      <c r="AQ22" s="3" t="str">
        <f>IF(AE22&gt;=3,AQ$4,"")</f>
        <v/>
      </c>
      <c r="AR22" s="3" t="str">
        <f>IF(AF22&gt;=3,AR$4,"")</f>
        <v/>
      </c>
      <c r="AS22" s="3" t="str">
        <f>IF(AG22&gt;=3,AS$4,"")</f>
        <v/>
      </c>
      <c r="AT22" s="16" t="str">
        <f t="shared" si="27"/>
        <v/>
      </c>
      <c r="AU22" s="3" t="str">
        <f>IF(W22=2,AU$4,"")</f>
        <v/>
      </c>
      <c r="AV22" s="3" t="str">
        <f>IF(X22=2,AV$4,"")</f>
        <v/>
      </c>
      <c r="AW22" s="3" t="str">
        <f>IF(Y22=2,AW$4,"")</f>
        <v/>
      </c>
      <c r="AX22" s="3" t="str">
        <f>IF(Z22=2,AX$4,"")</f>
        <v/>
      </c>
      <c r="AY22" s="3" t="str">
        <f>IF(AA22=2,AY$4,"")</f>
        <v/>
      </c>
      <c r="AZ22" s="16" t="str">
        <f t="shared" si="28"/>
        <v/>
      </c>
      <c r="BA22" s="3" t="str">
        <f>IF(AC22=2,BA$4,"")</f>
        <v/>
      </c>
      <c r="BB22" s="3" t="str">
        <f>IF(AD22=2,BB$4,"")</f>
        <v/>
      </c>
      <c r="BC22" s="3" t="str">
        <f>IF(AE22=2,BC$4,"")</f>
        <v/>
      </c>
      <c r="BD22" s="3" t="str">
        <f>IF(AF22=2,BD$4,"")</f>
        <v/>
      </c>
      <c r="BE22" s="3" t="str">
        <f>IF(AG22=2,BE$4,"")</f>
        <v/>
      </c>
      <c r="BF22" s="16">
        <f t="shared" si="29"/>
        <v>0</v>
      </c>
      <c r="BG22" s="16">
        <f t="shared" si="30"/>
        <v>0</v>
      </c>
      <c r="BH22" s="16">
        <f t="shared" si="31"/>
        <v>0</v>
      </c>
      <c r="BI22" s="16">
        <f t="shared" si="32"/>
        <v>0</v>
      </c>
      <c r="BJ22" s="16">
        <f t="shared" si="33"/>
        <v>0</v>
      </c>
      <c r="BK22" s="43">
        <f t="shared" si="34"/>
        <v>0</v>
      </c>
      <c r="BL22" s="47">
        <f>F22+BK22</f>
        <v>0</v>
      </c>
      <c r="BM22" s="49" t="str">
        <f t="shared" si="35"/>
        <v/>
      </c>
      <c r="BN22">
        <f t="shared" si="36"/>
        <v>1</v>
      </c>
      <c r="BO22">
        <f t="shared" si="37"/>
        <v>1</v>
      </c>
      <c r="BP22" t="str">
        <f t="shared" si="38"/>
        <v/>
      </c>
    </row>
    <row r="23" spans="1:70">
      <c r="A23" s="10" t="s">
        <v>35</v>
      </c>
      <c r="B23" s="36"/>
      <c r="C23" s="32"/>
      <c r="D23" s="4">
        <f t="shared" si="53"/>
        <v>0</v>
      </c>
      <c r="E23" s="4">
        <f t="shared" si="54"/>
        <v>0</v>
      </c>
      <c r="F23" s="6">
        <f t="shared" si="55"/>
        <v>0</v>
      </c>
      <c r="G23" s="5"/>
      <c r="H23" s="3" t="str">
        <f t="shared" si="56"/>
        <v/>
      </c>
      <c r="I23" s="3" t="str">
        <f t="shared" si="57"/>
        <v/>
      </c>
      <c r="J23" s="3" t="str">
        <f t="shared" si="58"/>
        <v/>
      </c>
      <c r="K23" s="3" t="str">
        <f t="shared" si="59"/>
        <v/>
      </c>
      <c r="L23" s="3" t="str">
        <f t="shared" si="60"/>
        <v/>
      </c>
      <c r="M23" s="3" t="str">
        <f t="shared" si="61"/>
        <v/>
      </c>
      <c r="N23" s="3" t="str">
        <f t="shared" si="62"/>
        <v/>
      </c>
      <c r="O23" s="3" t="str">
        <f t="shared" si="63"/>
        <v/>
      </c>
      <c r="P23" s="3" t="str">
        <f t="shared" si="64"/>
        <v/>
      </c>
      <c r="Q23" s="3" t="str">
        <f t="shared" si="65"/>
        <v/>
      </c>
      <c r="R23" s="3" t="str">
        <f t="shared" si="66"/>
        <v/>
      </c>
      <c r="S23" s="3" t="str">
        <f t="shared" si="67"/>
        <v/>
      </c>
      <c r="T23" s="3" t="str">
        <f t="shared" si="68"/>
        <v/>
      </c>
      <c r="U23" s="3" t="str">
        <f t="shared" si="69"/>
        <v/>
      </c>
      <c r="V23" s="6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1" t="str">
        <f t="shared" si="18"/>
        <v/>
      </c>
      <c r="AI23" s="3" t="str">
        <f t="shared" si="19"/>
        <v/>
      </c>
      <c r="AJ23" s="3" t="str">
        <f t="shared" si="20"/>
        <v/>
      </c>
      <c r="AK23" s="3" t="str">
        <f t="shared" si="21"/>
        <v/>
      </c>
      <c r="AL23" s="3" t="str">
        <f t="shared" si="22"/>
        <v/>
      </c>
      <c r="AM23" s="3" t="str">
        <f t="shared" si="23"/>
        <v/>
      </c>
      <c r="AN23" s="16" t="str">
        <f t="shared" si="24"/>
        <v/>
      </c>
      <c r="AO23" s="3" t="str">
        <f t="shared" si="25"/>
        <v/>
      </c>
      <c r="AP23" s="3" t="str">
        <f t="shared" si="26"/>
        <v/>
      </c>
      <c r="AQ23" s="3" t="str">
        <f>IF(AE23&gt;=3,AQ$4,"")</f>
        <v/>
      </c>
      <c r="AR23" s="3" t="str">
        <f>IF(AF23&gt;=3,AR$4,"")</f>
        <v/>
      </c>
      <c r="AS23" s="3" t="str">
        <f>IF(AG23&gt;=3,AS$4,"")</f>
        <v/>
      </c>
      <c r="AT23" s="16" t="str">
        <f t="shared" si="27"/>
        <v/>
      </c>
      <c r="AU23" s="3" t="str">
        <f>IF(W23=2,AU$4,"")</f>
        <v/>
      </c>
      <c r="AV23" s="3" t="str">
        <f>IF(X23=2,AV$4,"")</f>
        <v/>
      </c>
      <c r="AW23" s="3" t="str">
        <f>IF(Y23=2,AW$4,"")</f>
        <v/>
      </c>
      <c r="AX23" s="3" t="str">
        <f>IF(Z23=2,AX$4,"")</f>
        <v/>
      </c>
      <c r="AY23" s="3" t="str">
        <f>IF(AA23=2,AY$4,"")</f>
        <v/>
      </c>
      <c r="AZ23" s="16" t="str">
        <f t="shared" si="28"/>
        <v/>
      </c>
      <c r="BA23" s="3" t="str">
        <f>IF(AC23=2,BA$4,"")</f>
        <v/>
      </c>
      <c r="BB23" s="3" t="str">
        <f>IF(AD23=2,BB$4,"")</f>
        <v/>
      </c>
      <c r="BC23" s="3" t="str">
        <f>IF(AE23=2,BC$4,"")</f>
        <v/>
      </c>
      <c r="BD23" s="3" t="str">
        <f>IF(AF23=2,BD$4,"")</f>
        <v/>
      </c>
      <c r="BE23" s="3" t="str">
        <f>IF(AG23=2,BE$4,"")</f>
        <v/>
      </c>
      <c r="BF23" s="16">
        <f t="shared" si="29"/>
        <v>0</v>
      </c>
      <c r="BG23" s="16">
        <f t="shared" si="30"/>
        <v>0</v>
      </c>
      <c r="BH23" s="16">
        <f t="shared" si="31"/>
        <v>0</v>
      </c>
      <c r="BI23" s="16">
        <f t="shared" si="32"/>
        <v>0</v>
      </c>
      <c r="BJ23" s="16">
        <f t="shared" si="33"/>
        <v>0</v>
      </c>
      <c r="BK23" s="43">
        <f t="shared" si="34"/>
        <v>0</v>
      </c>
      <c r="BL23" s="47">
        <f>F23+BK23</f>
        <v>0</v>
      </c>
      <c r="BM23" s="49" t="str">
        <f t="shared" si="35"/>
        <v/>
      </c>
      <c r="BN23">
        <f t="shared" si="36"/>
        <v>1</v>
      </c>
      <c r="BO23">
        <f t="shared" si="37"/>
        <v>1</v>
      </c>
      <c r="BP23" t="str">
        <f t="shared" si="38"/>
        <v/>
      </c>
    </row>
    <row r="24" spans="1:70">
      <c r="A24" s="10" t="s">
        <v>36</v>
      </c>
      <c r="B24" s="36"/>
      <c r="C24" s="32"/>
      <c r="D24" s="4">
        <f t="shared" si="53"/>
        <v>0</v>
      </c>
      <c r="E24" s="4">
        <f t="shared" si="54"/>
        <v>0</v>
      </c>
      <c r="F24" s="6">
        <f t="shared" si="55"/>
        <v>0</v>
      </c>
      <c r="G24" s="5"/>
      <c r="H24" s="3" t="str">
        <f t="shared" si="56"/>
        <v/>
      </c>
      <c r="I24" s="3" t="str">
        <f t="shared" si="57"/>
        <v/>
      </c>
      <c r="J24" s="3" t="str">
        <f t="shared" si="58"/>
        <v/>
      </c>
      <c r="K24" s="3" t="str">
        <f t="shared" si="59"/>
        <v/>
      </c>
      <c r="L24" s="3" t="str">
        <f t="shared" si="60"/>
        <v/>
      </c>
      <c r="M24" s="3" t="str">
        <f t="shared" si="61"/>
        <v/>
      </c>
      <c r="N24" s="3" t="str">
        <f t="shared" si="62"/>
        <v/>
      </c>
      <c r="O24" s="3" t="str">
        <f t="shared" si="63"/>
        <v/>
      </c>
      <c r="P24" s="3" t="str">
        <f t="shared" si="64"/>
        <v/>
      </c>
      <c r="Q24" s="3" t="str">
        <f t="shared" si="65"/>
        <v/>
      </c>
      <c r="R24" s="3" t="str">
        <f t="shared" si="66"/>
        <v/>
      </c>
      <c r="S24" s="3" t="str">
        <f t="shared" si="67"/>
        <v/>
      </c>
      <c r="T24" s="3" t="str">
        <f t="shared" si="68"/>
        <v/>
      </c>
      <c r="U24" s="3" t="str">
        <f t="shared" si="69"/>
        <v/>
      </c>
      <c r="V24" s="6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1" t="str">
        <f t="shared" si="18"/>
        <v/>
      </c>
      <c r="AI24" s="3" t="str">
        <f t="shared" si="19"/>
        <v/>
      </c>
      <c r="AJ24" s="3" t="str">
        <f t="shared" si="20"/>
        <v/>
      </c>
      <c r="AK24" s="3" t="str">
        <f t="shared" si="21"/>
        <v/>
      </c>
      <c r="AL24" s="3" t="str">
        <f t="shared" si="22"/>
        <v/>
      </c>
      <c r="AM24" s="3" t="str">
        <f t="shared" si="23"/>
        <v/>
      </c>
      <c r="AN24" s="16" t="str">
        <f t="shared" si="24"/>
        <v/>
      </c>
      <c r="AO24" s="3" t="str">
        <f t="shared" si="25"/>
        <v/>
      </c>
      <c r="AP24" s="3" t="str">
        <f t="shared" si="26"/>
        <v/>
      </c>
      <c r="AQ24" s="3" t="str">
        <f>IF(AE24&gt;=3,AQ$4,"")</f>
        <v/>
      </c>
      <c r="AR24" s="3" t="str">
        <f>IF(AF24&gt;=3,AR$4,"")</f>
        <v/>
      </c>
      <c r="AS24" s="3" t="str">
        <f>IF(AG24&gt;=3,AS$4,"")</f>
        <v/>
      </c>
      <c r="AT24" s="16" t="str">
        <f t="shared" si="27"/>
        <v/>
      </c>
      <c r="AU24" s="3" t="str">
        <f>IF(W24=2,AU$4,"")</f>
        <v/>
      </c>
      <c r="AV24" s="3" t="str">
        <f>IF(X24=2,AV$4,"")</f>
        <v/>
      </c>
      <c r="AW24" s="3" t="str">
        <f>IF(Y24=2,AW$4,"")</f>
        <v/>
      </c>
      <c r="AX24" s="3" t="str">
        <f>IF(Z24=2,AX$4,"")</f>
        <v/>
      </c>
      <c r="AY24" s="3" t="str">
        <f>IF(AA24=2,AY$4,"")</f>
        <v/>
      </c>
      <c r="AZ24" s="16" t="str">
        <f t="shared" si="28"/>
        <v/>
      </c>
      <c r="BA24" s="3" t="str">
        <f>IF(AC24=2,BA$4,"")</f>
        <v/>
      </c>
      <c r="BB24" s="3" t="str">
        <f>IF(AD24=2,BB$4,"")</f>
        <v/>
      </c>
      <c r="BC24" s="3" t="str">
        <f>IF(AE24=2,BC$4,"")</f>
        <v/>
      </c>
      <c r="BD24" s="3" t="str">
        <f>IF(AF24=2,BD$4,"")</f>
        <v/>
      </c>
      <c r="BE24" s="3" t="str">
        <f>IF(AG24=2,BE$4,"")</f>
        <v/>
      </c>
      <c r="BF24" s="16">
        <f t="shared" si="29"/>
        <v>0</v>
      </c>
      <c r="BG24" s="16">
        <f t="shared" si="30"/>
        <v>0</v>
      </c>
      <c r="BH24" s="16">
        <f t="shared" si="31"/>
        <v>0</v>
      </c>
      <c r="BI24" s="16">
        <f t="shared" si="32"/>
        <v>0</v>
      </c>
      <c r="BJ24" s="16">
        <f t="shared" si="33"/>
        <v>0</v>
      </c>
      <c r="BK24" s="43">
        <f t="shared" si="34"/>
        <v>0</v>
      </c>
      <c r="BL24" s="47">
        <f>F24+BK24</f>
        <v>0</v>
      </c>
      <c r="BM24" s="49" t="str">
        <f t="shared" si="35"/>
        <v/>
      </c>
      <c r="BN24">
        <f t="shared" si="36"/>
        <v>1</v>
      </c>
      <c r="BO24">
        <f t="shared" si="37"/>
        <v>1</v>
      </c>
      <c r="BP24" t="str">
        <f t="shared" si="38"/>
        <v/>
      </c>
    </row>
    <row r="25" spans="1:70">
      <c r="A25" s="10" t="s">
        <v>37</v>
      </c>
      <c r="B25" s="36"/>
      <c r="C25" s="32"/>
      <c r="D25" s="4">
        <f t="shared" si="53"/>
        <v>0</v>
      </c>
      <c r="E25" s="4">
        <f t="shared" si="54"/>
        <v>0</v>
      </c>
      <c r="F25" s="6">
        <f t="shared" si="55"/>
        <v>0</v>
      </c>
      <c r="G25" s="5"/>
      <c r="H25" s="3" t="str">
        <f t="shared" si="56"/>
        <v/>
      </c>
      <c r="I25" s="3" t="str">
        <f t="shared" si="57"/>
        <v/>
      </c>
      <c r="J25" s="3" t="str">
        <f t="shared" si="58"/>
        <v/>
      </c>
      <c r="K25" s="3" t="str">
        <f t="shared" si="59"/>
        <v/>
      </c>
      <c r="L25" s="3" t="str">
        <f t="shared" si="60"/>
        <v/>
      </c>
      <c r="M25" s="3" t="str">
        <f t="shared" si="61"/>
        <v/>
      </c>
      <c r="N25" s="3" t="str">
        <f t="shared" si="62"/>
        <v/>
      </c>
      <c r="O25" s="3" t="str">
        <f t="shared" si="63"/>
        <v/>
      </c>
      <c r="P25" s="3" t="str">
        <f t="shared" si="64"/>
        <v/>
      </c>
      <c r="Q25" s="3" t="str">
        <f t="shared" si="65"/>
        <v/>
      </c>
      <c r="R25" s="3" t="str">
        <f t="shared" si="66"/>
        <v/>
      </c>
      <c r="S25" s="3" t="str">
        <f t="shared" si="67"/>
        <v/>
      </c>
      <c r="T25" s="3" t="str">
        <f t="shared" si="68"/>
        <v/>
      </c>
      <c r="U25" s="3" t="str">
        <f t="shared" si="69"/>
        <v/>
      </c>
      <c r="V25" s="6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1" t="str">
        <f t="shared" si="18"/>
        <v/>
      </c>
      <c r="AI25" s="3" t="str">
        <f t="shared" si="19"/>
        <v/>
      </c>
      <c r="AJ25" s="3" t="str">
        <f t="shared" si="20"/>
        <v/>
      </c>
      <c r="AK25" s="3" t="str">
        <f t="shared" si="21"/>
        <v/>
      </c>
      <c r="AL25" s="3" t="str">
        <f t="shared" si="22"/>
        <v/>
      </c>
      <c r="AM25" s="3" t="str">
        <f t="shared" si="23"/>
        <v/>
      </c>
      <c r="AN25" s="16" t="str">
        <f t="shared" si="24"/>
        <v/>
      </c>
      <c r="AO25" s="3" t="str">
        <f t="shared" si="25"/>
        <v/>
      </c>
      <c r="AP25" s="3" t="str">
        <f t="shared" si="26"/>
        <v/>
      </c>
      <c r="AQ25" s="3" t="str">
        <f>IF(AE25&gt;=3,AQ$4,"")</f>
        <v/>
      </c>
      <c r="AR25" s="3" t="str">
        <f>IF(AF25&gt;=3,AR$4,"")</f>
        <v/>
      </c>
      <c r="AS25" s="3" t="str">
        <f>IF(AG25&gt;=3,AS$4,"")</f>
        <v/>
      </c>
      <c r="AT25" s="16" t="str">
        <f t="shared" si="27"/>
        <v/>
      </c>
      <c r="AU25" s="3" t="str">
        <f>IF(W25=2,AU$4,"")</f>
        <v/>
      </c>
      <c r="AV25" s="3" t="str">
        <f>IF(X25=2,AV$4,"")</f>
        <v/>
      </c>
      <c r="AW25" s="3" t="str">
        <f>IF(Y25=2,AW$4,"")</f>
        <v/>
      </c>
      <c r="AX25" s="3" t="str">
        <f>IF(Z25=2,AX$4,"")</f>
        <v/>
      </c>
      <c r="AY25" s="3" t="str">
        <f>IF(AA25=2,AY$4,"")</f>
        <v/>
      </c>
      <c r="AZ25" s="16" t="str">
        <f t="shared" si="28"/>
        <v/>
      </c>
      <c r="BA25" s="3" t="str">
        <f>IF(AC25=2,BA$4,"")</f>
        <v/>
      </c>
      <c r="BB25" s="3" t="str">
        <f>IF(AD25=2,BB$4,"")</f>
        <v/>
      </c>
      <c r="BC25" s="3" t="str">
        <f>IF(AE25=2,BC$4,"")</f>
        <v/>
      </c>
      <c r="BD25" s="3" t="str">
        <f>IF(AF25=2,BD$4,"")</f>
        <v/>
      </c>
      <c r="BE25" s="3" t="str">
        <f>IF(AG25=2,BE$4,"")</f>
        <v/>
      </c>
      <c r="BF25" s="16">
        <f t="shared" si="29"/>
        <v>0</v>
      </c>
      <c r="BG25" s="16">
        <f t="shared" si="30"/>
        <v>0</v>
      </c>
      <c r="BH25" s="16">
        <f t="shared" si="31"/>
        <v>0</v>
      </c>
      <c r="BI25" s="16">
        <f t="shared" si="32"/>
        <v>0</v>
      </c>
      <c r="BJ25" s="16">
        <f t="shared" si="33"/>
        <v>0</v>
      </c>
      <c r="BK25" s="43">
        <f t="shared" si="34"/>
        <v>0</v>
      </c>
      <c r="BL25" s="47">
        <f>F25+BK25</f>
        <v>0</v>
      </c>
      <c r="BM25" s="49" t="str">
        <f t="shared" si="35"/>
        <v/>
      </c>
      <c r="BN25">
        <f t="shared" si="36"/>
        <v>1</v>
      </c>
      <c r="BO25">
        <f t="shared" si="37"/>
        <v>1</v>
      </c>
      <c r="BP25" t="str">
        <f t="shared" si="38"/>
        <v/>
      </c>
    </row>
    <row r="26" spans="1:70">
      <c r="A26" s="21" t="s">
        <v>38</v>
      </c>
      <c r="B26" s="33"/>
      <c r="C26" s="29"/>
      <c r="D26" s="23">
        <f t="shared" si="53"/>
        <v>0</v>
      </c>
      <c r="E26" s="23">
        <f t="shared" si="54"/>
        <v>0</v>
      </c>
      <c r="F26" s="24">
        <f t="shared" si="55"/>
        <v>0</v>
      </c>
      <c r="G26" s="5"/>
      <c r="H26" s="3" t="str">
        <f t="shared" si="56"/>
        <v/>
      </c>
      <c r="I26" s="3" t="str">
        <f t="shared" si="57"/>
        <v/>
      </c>
      <c r="J26" s="3" t="str">
        <f t="shared" si="58"/>
        <v/>
      </c>
      <c r="K26" s="3" t="str">
        <f t="shared" si="59"/>
        <v/>
      </c>
      <c r="L26" s="3" t="str">
        <f t="shared" si="60"/>
        <v/>
      </c>
      <c r="M26" s="3" t="str">
        <f t="shared" si="61"/>
        <v/>
      </c>
      <c r="N26" s="3" t="str">
        <f t="shared" si="62"/>
        <v/>
      </c>
      <c r="O26" s="3" t="str">
        <f t="shared" si="63"/>
        <v/>
      </c>
      <c r="P26" s="3" t="str">
        <f t="shared" si="64"/>
        <v/>
      </c>
      <c r="Q26" s="3" t="str">
        <f t="shared" si="65"/>
        <v/>
      </c>
      <c r="R26" s="3" t="str">
        <f t="shared" si="66"/>
        <v/>
      </c>
      <c r="S26" s="3" t="str">
        <f t="shared" si="67"/>
        <v/>
      </c>
      <c r="T26" s="3" t="str">
        <f t="shared" si="68"/>
        <v/>
      </c>
      <c r="U26" s="3" t="str">
        <f t="shared" si="69"/>
        <v/>
      </c>
      <c r="V26" s="5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1" t="str">
        <f t="shared" si="18"/>
        <v/>
      </c>
      <c r="AI26" s="3" t="str">
        <f t="shared" si="19"/>
        <v/>
      </c>
      <c r="AJ26" s="3" t="str">
        <f t="shared" si="20"/>
        <v/>
      </c>
      <c r="AK26" s="3" t="str">
        <f t="shared" si="21"/>
        <v/>
      </c>
      <c r="AL26" s="3" t="str">
        <f t="shared" si="22"/>
        <v/>
      </c>
      <c r="AM26" s="3" t="str">
        <f t="shared" si="23"/>
        <v/>
      </c>
      <c r="AN26" s="16" t="str">
        <f t="shared" si="24"/>
        <v/>
      </c>
      <c r="AO26" s="3" t="str">
        <f t="shared" si="25"/>
        <v/>
      </c>
      <c r="AP26" s="3" t="str">
        <f t="shared" si="26"/>
        <v/>
      </c>
      <c r="AQ26" s="3" t="str">
        <f>IF(AE26&gt;=3,AQ$4,"")</f>
        <v/>
      </c>
      <c r="AR26" s="3" t="str">
        <f>IF(AF26&gt;=3,AR$4,"")</f>
        <v/>
      </c>
      <c r="AS26" s="3" t="str">
        <f>IF(AG26&gt;=3,AS$4,"")</f>
        <v/>
      </c>
      <c r="AT26" s="16" t="str">
        <f t="shared" si="27"/>
        <v/>
      </c>
      <c r="AU26" s="3" t="str">
        <f>IF(W26=2,AU$4,"")</f>
        <v/>
      </c>
      <c r="AV26" s="3" t="str">
        <f>IF(X26=2,AV$4,"")</f>
        <v/>
      </c>
      <c r="AW26" s="3" t="str">
        <f>IF(Y26=2,AW$4,"")</f>
        <v/>
      </c>
      <c r="AX26" s="3" t="str">
        <f>IF(Z26=2,AX$4,"")</f>
        <v/>
      </c>
      <c r="AY26" s="3" t="str">
        <f>IF(AA26=2,AY$4,"")</f>
        <v/>
      </c>
      <c r="AZ26" s="16" t="str">
        <f t="shared" si="28"/>
        <v/>
      </c>
      <c r="BA26" s="3" t="str">
        <f>IF(AC26=2,BA$4,"")</f>
        <v/>
      </c>
      <c r="BB26" s="3" t="str">
        <f>IF(AD26=2,BB$4,"")</f>
        <v/>
      </c>
      <c r="BC26" s="3" t="str">
        <f>IF(AE26=2,BC$4,"")</f>
        <v/>
      </c>
      <c r="BD26" s="3" t="str">
        <f>IF(AF26=2,BD$4,"")</f>
        <v/>
      </c>
      <c r="BE26" s="3" t="str">
        <f>IF(AG26=2,BE$4,"")</f>
        <v/>
      </c>
      <c r="BF26" s="16">
        <f t="shared" si="29"/>
        <v>0</v>
      </c>
      <c r="BG26" s="16">
        <f t="shared" si="30"/>
        <v>0</v>
      </c>
      <c r="BH26" s="16">
        <f t="shared" si="31"/>
        <v>0</v>
      </c>
      <c r="BI26" s="16">
        <f t="shared" si="32"/>
        <v>0</v>
      </c>
      <c r="BJ26" s="16">
        <f t="shared" si="33"/>
        <v>0</v>
      </c>
      <c r="BK26" s="42">
        <f t="shared" si="34"/>
        <v>0</v>
      </c>
      <c r="BL26" s="46">
        <f>F26+BK26</f>
        <v>0</v>
      </c>
      <c r="BM26" s="49" t="str">
        <f t="shared" si="35"/>
        <v/>
      </c>
      <c r="BN26">
        <f t="shared" si="36"/>
        <v>1</v>
      </c>
      <c r="BO26">
        <f t="shared" si="37"/>
        <v>1</v>
      </c>
      <c r="BP26" t="str">
        <f t="shared" si="38"/>
        <v/>
      </c>
      <c r="BR26" s="50"/>
    </row>
    <row r="27" spans="1:70">
      <c r="A27" s="21" t="s">
        <v>39</v>
      </c>
      <c r="B27" s="33"/>
      <c r="C27" s="29"/>
      <c r="D27" s="23">
        <f t="shared" si="53"/>
        <v>0</v>
      </c>
      <c r="E27" s="23">
        <f t="shared" si="54"/>
        <v>0</v>
      </c>
      <c r="F27" s="24">
        <f t="shared" si="55"/>
        <v>0</v>
      </c>
      <c r="G27" s="5"/>
      <c r="H27" s="3" t="str">
        <f t="shared" si="56"/>
        <v/>
      </c>
      <c r="I27" s="3" t="str">
        <f t="shared" si="57"/>
        <v/>
      </c>
      <c r="J27" s="3" t="str">
        <f t="shared" si="58"/>
        <v/>
      </c>
      <c r="K27" s="3" t="str">
        <f t="shared" si="59"/>
        <v/>
      </c>
      <c r="L27" s="3" t="str">
        <f t="shared" si="60"/>
        <v/>
      </c>
      <c r="M27" s="3" t="str">
        <f t="shared" si="61"/>
        <v/>
      </c>
      <c r="N27" s="3" t="str">
        <f t="shared" si="62"/>
        <v/>
      </c>
      <c r="O27" s="3" t="str">
        <f t="shared" si="63"/>
        <v/>
      </c>
      <c r="P27" s="3" t="str">
        <f t="shared" si="64"/>
        <v/>
      </c>
      <c r="Q27" s="3" t="str">
        <f t="shared" si="65"/>
        <v/>
      </c>
      <c r="R27" s="3" t="str">
        <f t="shared" si="66"/>
        <v/>
      </c>
      <c r="S27" s="3" t="str">
        <f t="shared" si="67"/>
        <v/>
      </c>
      <c r="T27" s="3" t="str">
        <f t="shared" si="68"/>
        <v/>
      </c>
      <c r="U27" s="3" t="str">
        <f t="shared" si="69"/>
        <v/>
      </c>
      <c r="V27" s="5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31" t="str">
        <f t="shared" si="18"/>
        <v/>
      </c>
      <c r="AI27" s="3" t="str">
        <f t="shared" si="19"/>
        <v/>
      </c>
      <c r="AJ27" s="3" t="str">
        <f t="shared" si="20"/>
        <v/>
      </c>
      <c r="AK27" s="3" t="str">
        <f t="shared" si="21"/>
        <v/>
      </c>
      <c r="AL27" s="3" t="str">
        <f t="shared" si="22"/>
        <v/>
      </c>
      <c r="AM27" s="3" t="str">
        <f t="shared" si="23"/>
        <v/>
      </c>
      <c r="AN27" s="16" t="str">
        <f t="shared" si="24"/>
        <v/>
      </c>
      <c r="AO27" s="3" t="str">
        <f t="shared" si="25"/>
        <v/>
      </c>
      <c r="AP27" s="3" t="str">
        <f t="shared" si="26"/>
        <v/>
      </c>
      <c r="AQ27" s="3" t="str">
        <f>IF(AE27&gt;=3,AQ$4,"")</f>
        <v/>
      </c>
      <c r="AR27" s="3" t="str">
        <f>IF(AF27&gt;=3,AR$4,"")</f>
        <v/>
      </c>
      <c r="AS27" s="3" t="str">
        <f>IF(AG27&gt;=3,AS$4,"")</f>
        <v/>
      </c>
      <c r="AT27" s="16" t="str">
        <f t="shared" si="27"/>
        <v/>
      </c>
      <c r="AU27" s="3" t="str">
        <f>IF(W27=2,AU$4,"")</f>
        <v/>
      </c>
      <c r="AV27" s="3" t="str">
        <f>IF(X27=2,AV$4,"")</f>
        <v/>
      </c>
      <c r="AW27" s="3" t="str">
        <f>IF(Y27=2,AW$4,"")</f>
        <v/>
      </c>
      <c r="AX27" s="3" t="str">
        <f>IF(Z27=2,AX$4,"")</f>
        <v/>
      </c>
      <c r="AY27" s="3" t="str">
        <f>IF(AA27=2,AY$4,"")</f>
        <v/>
      </c>
      <c r="AZ27" s="16" t="str">
        <f t="shared" si="28"/>
        <v/>
      </c>
      <c r="BA27" s="3" t="str">
        <f>IF(AC27=2,BA$4,"")</f>
        <v/>
      </c>
      <c r="BB27" s="3" t="str">
        <f>IF(AD27=2,BB$4,"")</f>
        <v/>
      </c>
      <c r="BC27" s="3" t="str">
        <f>IF(AE27=2,BC$4,"")</f>
        <v/>
      </c>
      <c r="BD27" s="3" t="str">
        <f>IF(AF27=2,BD$4,"")</f>
        <v/>
      </c>
      <c r="BE27" s="3" t="str">
        <f>IF(AG27=2,BE$4,"")</f>
        <v/>
      </c>
      <c r="BF27" s="16">
        <f t="shared" si="29"/>
        <v>0</v>
      </c>
      <c r="BG27" s="16">
        <f t="shared" si="30"/>
        <v>0</v>
      </c>
      <c r="BH27" s="16">
        <f t="shared" si="31"/>
        <v>0</v>
      </c>
      <c r="BI27" s="16">
        <f t="shared" si="32"/>
        <v>0</v>
      </c>
      <c r="BJ27" s="16">
        <f t="shared" si="33"/>
        <v>0</v>
      </c>
      <c r="BK27" s="42">
        <f t="shared" si="34"/>
        <v>0</v>
      </c>
      <c r="BL27" s="46">
        <f>F27+BK27</f>
        <v>0</v>
      </c>
      <c r="BM27" s="49" t="str">
        <f t="shared" si="35"/>
        <v/>
      </c>
      <c r="BN27">
        <f t="shared" si="36"/>
        <v>1</v>
      </c>
      <c r="BO27">
        <f t="shared" si="37"/>
        <v>1</v>
      </c>
      <c r="BP27" t="str">
        <f t="shared" si="38"/>
        <v/>
      </c>
    </row>
    <row r="28" spans="1:70">
      <c r="A28" s="21" t="s">
        <v>40</v>
      </c>
      <c r="B28" s="33"/>
      <c r="C28" s="29"/>
      <c r="D28" s="23">
        <f t="shared" si="53"/>
        <v>0</v>
      </c>
      <c r="E28" s="23">
        <f t="shared" si="54"/>
        <v>0</v>
      </c>
      <c r="F28" s="24">
        <f t="shared" si="55"/>
        <v>0</v>
      </c>
      <c r="G28" s="5"/>
      <c r="H28" s="3" t="str">
        <f t="shared" si="56"/>
        <v/>
      </c>
      <c r="I28" s="3" t="str">
        <f t="shared" si="57"/>
        <v/>
      </c>
      <c r="J28" s="3" t="str">
        <f t="shared" si="58"/>
        <v/>
      </c>
      <c r="K28" s="3" t="str">
        <f t="shared" si="59"/>
        <v/>
      </c>
      <c r="L28" s="3" t="str">
        <f t="shared" si="60"/>
        <v/>
      </c>
      <c r="M28" s="3" t="str">
        <f t="shared" si="61"/>
        <v/>
      </c>
      <c r="N28" s="3" t="str">
        <f t="shared" si="62"/>
        <v/>
      </c>
      <c r="O28" s="3" t="str">
        <f t="shared" si="63"/>
        <v/>
      </c>
      <c r="P28" s="3" t="str">
        <f t="shared" si="64"/>
        <v/>
      </c>
      <c r="Q28" s="3" t="str">
        <f t="shared" si="65"/>
        <v/>
      </c>
      <c r="R28" s="3" t="str">
        <f t="shared" si="66"/>
        <v/>
      </c>
      <c r="S28" s="3" t="str">
        <f t="shared" si="67"/>
        <v/>
      </c>
      <c r="T28" s="3" t="str">
        <f t="shared" si="68"/>
        <v/>
      </c>
      <c r="U28" s="3" t="str">
        <f t="shared" si="69"/>
        <v/>
      </c>
      <c r="V28" s="5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1" t="str">
        <f t="shared" si="18"/>
        <v/>
      </c>
      <c r="AI28" s="3" t="str">
        <f t="shared" si="19"/>
        <v/>
      </c>
      <c r="AJ28" s="3" t="str">
        <f t="shared" si="20"/>
        <v/>
      </c>
      <c r="AK28" s="3" t="str">
        <f t="shared" si="21"/>
        <v/>
      </c>
      <c r="AL28" s="3" t="str">
        <f t="shared" si="22"/>
        <v/>
      </c>
      <c r="AM28" s="3" t="str">
        <f t="shared" si="23"/>
        <v/>
      </c>
      <c r="AN28" s="16" t="str">
        <f t="shared" si="24"/>
        <v/>
      </c>
      <c r="AO28" s="3" t="str">
        <f t="shared" si="25"/>
        <v/>
      </c>
      <c r="AP28" s="3" t="str">
        <f t="shared" si="26"/>
        <v/>
      </c>
      <c r="AQ28" s="3" t="str">
        <f>IF(AE28&gt;=3,AQ$4,"")</f>
        <v/>
      </c>
      <c r="AR28" s="3" t="str">
        <f>IF(AF28&gt;=3,AR$4,"")</f>
        <v/>
      </c>
      <c r="AS28" s="3" t="str">
        <f>IF(AG28&gt;=3,AS$4,"")</f>
        <v/>
      </c>
      <c r="AT28" s="16" t="str">
        <f t="shared" si="27"/>
        <v/>
      </c>
      <c r="AU28" s="3" t="str">
        <f>IF(W28=2,AU$4,"")</f>
        <v/>
      </c>
      <c r="AV28" s="3" t="str">
        <f>IF(X28=2,AV$4,"")</f>
        <v/>
      </c>
      <c r="AW28" s="3" t="str">
        <f>IF(Y28=2,AW$4,"")</f>
        <v/>
      </c>
      <c r="AX28" s="3" t="str">
        <f>IF(Z28=2,AX$4,"")</f>
        <v/>
      </c>
      <c r="AY28" s="3" t="str">
        <f>IF(AA28=2,AY$4,"")</f>
        <v/>
      </c>
      <c r="AZ28" s="16" t="str">
        <f t="shared" si="28"/>
        <v/>
      </c>
      <c r="BA28" s="3" t="str">
        <f>IF(AC28=2,BA$4,"")</f>
        <v/>
      </c>
      <c r="BB28" s="3" t="str">
        <f>IF(AD28=2,BB$4,"")</f>
        <v/>
      </c>
      <c r="BC28" s="3" t="str">
        <f>IF(AE28=2,BC$4,"")</f>
        <v/>
      </c>
      <c r="BD28" s="3" t="str">
        <f>IF(AF28=2,BD$4,"")</f>
        <v/>
      </c>
      <c r="BE28" s="3" t="str">
        <f>IF(AG28=2,BE$4,"")</f>
        <v/>
      </c>
      <c r="BF28" s="16">
        <f t="shared" si="29"/>
        <v>0</v>
      </c>
      <c r="BG28" s="16">
        <f t="shared" si="30"/>
        <v>0</v>
      </c>
      <c r="BH28" s="16">
        <f t="shared" si="31"/>
        <v>0</v>
      </c>
      <c r="BI28" s="16">
        <f t="shared" si="32"/>
        <v>0</v>
      </c>
      <c r="BJ28" s="16">
        <f t="shared" si="33"/>
        <v>0</v>
      </c>
      <c r="BK28" s="42">
        <f t="shared" si="34"/>
        <v>0</v>
      </c>
      <c r="BL28" s="46">
        <f>F28+BK28</f>
        <v>0</v>
      </c>
      <c r="BM28" s="49" t="str">
        <f t="shared" si="35"/>
        <v/>
      </c>
      <c r="BN28">
        <f t="shared" si="36"/>
        <v>1</v>
      </c>
      <c r="BO28">
        <f t="shared" si="37"/>
        <v>1</v>
      </c>
      <c r="BP28" t="str">
        <f t="shared" si="38"/>
        <v/>
      </c>
    </row>
    <row r="29" spans="1:70">
      <c r="A29" s="21" t="s">
        <v>41</v>
      </c>
      <c r="B29" s="33"/>
      <c r="C29" s="29"/>
      <c r="D29" s="23">
        <f>SUM(G29:U29)</f>
        <v>0</v>
      </c>
      <c r="E29" s="23">
        <f>2*C29</f>
        <v>0</v>
      </c>
      <c r="F29" s="24">
        <f>D29+E29</f>
        <v>0</v>
      </c>
      <c r="G29" s="5"/>
      <c r="H29" s="3" t="str">
        <f t="shared" si="56"/>
        <v/>
      </c>
      <c r="I29" s="3" t="str">
        <f t="shared" si="57"/>
        <v/>
      </c>
      <c r="J29" s="3" t="str">
        <f t="shared" si="58"/>
        <v/>
      </c>
      <c r="K29" s="3" t="str">
        <f t="shared" si="59"/>
        <v/>
      </c>
      <c r="L29" s="3" t="str">
        <f t="shared" si="60"/>
        <v/>
      </c>
      <c r="M29" s="3" t="str">
        <f t="shared" si="61"/>
        <v/>
      </c>
      <c r="N29" s="3" t="str">
        <f t="shared" si="62"/>
        <v/>
      </c>
      <c r="O29" s="3" t="str">
        <f t="shared" si="63"/>
        <v/>
      </c>
      <c r="P29" s="3" t="str">
        <f t="shared" si="64"/>
        <v/>
      </c>
      <c r="Q29" s="3" t="str">
        <f t="shared" si="65"/>
        <v/>
      </c>
      <c r="R29" s="3" t="str">
        <f t="shared" si="66"/>
        <v/>
      </c>
      <c r="S29" s="3" t="str">
        <f t="shared" si="67"/>
        <v/>
      </c>
      <c r="T29" s="3" t="str">
        <f t="shared" si="68"/>
        <v/>
      </c>
      <c r="U29" s="3" t="str">
        <f t="shared" si="69"/>
        <v/>
      </c>
      <c r="V29" s="5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31" t="str">
        <f t="shared" si="18"/>
        <v/>
      </c>
      <c r="AI29" s="3" t="str">
        <f t="shared" si="19"/>
        <v/>
      </c>
      <c r="AJ29" s="3" t="str">
        <f t="shared" si="20"/>
        <v/>
      </c>
      <c r="AK29" s="3" t="str">
        <f t="shared" si="21"/>
        <v/>
      </c>
      <c r="AL29" s="3" t="str">
        <f t="shared" si="22"/>
        <v/>
      </c>
      <c r="AM29" s="3" t="str">
        <f t="shared" si="23"/>
        <v/>
      </c>
      <c r="AN29" s="16" t="str">
        <f t="shared" si="24"/>
        <v/>
      </c>
      <c r="AO29" s="3" t="str">
        <f t="shared" si="25"/>
        <v/>
      </c>
      <c r="AP29" s="3" t="str">
        <f t="shared" si="26"/>
        <v/>
      </c>
      <c r="AQ29" s="3" t="str">
        <f>IF(AE29&gt;=3,AQ$4,"")</f>
        <v/>
      </c>
      <c r="AR29" s="3" t="str">
        <f>IF(AF29&gt;=3,AR$4,"")</f>
        <v/>
      </c>
      <c r="AS29" s="3" t="str">
        <f>IF(AG29&gt;=3,AS$4,"")</f>
        <v/>
      </c>
      <c r="AT29" s="16" t="str">
        <f t="shared" si="27"/>
        <v/>
      </c>
      <c r="AU29" s="3" t="str">
        <f>IF(W29=2,AU$4,"")</f>
        <v/>
      </c>
      <c r="AV29" s="3" t="str">
        <f>IF(X29=2,AV$4,"")</f>
        <v/>
      </c>
      <c r="AW29" s="3" t="str">
        <f>IF(Y29=2,AW$4,"")</f>
        <v/>
      </c>
      <c r="AX29" s="3" t="str">
        <f>IF(Z29=2,AX$4,"")</f>
        <v/>
      </c>
      <c r="AY29" s="3" t="str">
        <f>IF(AA29=2,AY$4,"")</f>
        <v/>
      </c>
      <c r="AZ29" s="16" t="str">
        <f t="shared" si="28"/>
        <v/>
      </c>
      <c r="BA29" s="3" t="str">
        <f>IF(AC29=2,BA$4,"")</f>
        <v/>
      </c>
      <c r="BB29" s="3" t="str">
        <f>IF(AD29=2,BB$4,"")</f>
        <v/>
      </c>
      <c r="BC29" s="3" t="str">
        <f>IF(AE29=2,BC$4,"")</f>
        <v/>
      </c>
      <c r="BD29" s="3" t="str">
        <f>IF(AF29=2,BD$4,"")</f>
        <v/>
      </c>
      <c r="BE29" s="3" t="str">
        <f>IF(AG29=2,BE$4,"")</f>
        <v/>
      </c>
      <c r="BF29" s="16">
        <f t="shared" si="29"/>
        <v>0</v>
      </c>
      <c r="BG29" s="16">
        <f t="shared" si="30"/>
        <v>0</v>
      </c>
      <c r="BH29" s="16">
        <f t="shared" si="31"/>
        <v>0</v>
      </c>
      <c r="BI29" s="16">
        <f t="shared" si="32"/>
        <v>0</v>
      </c>
      <c r="BJ29" s="16">
        <f t="shared" si="33"/>
        <v>0</v>
      </c>
      <c r="BK29" s="42">
        <f t="shared" si="34"/>
        <v>0</v>
      </c>
      <c r="BL29" s="46">
        <f>F29+BK29</f>
        <v>0</v>
      </c>
      <c r="BM29" s="49" t="str">
        <f t="shared" si="35"/>
        <v/>
      </c>
      <c r="BN29">
        <f t="shared" si="36"/>
        <v>1</v>
      </c>
      <c r="BO29">
        <f t="shared" si="37"/>
        <v>1</v>
      </c>
      <c r="BP29" t="str">
        <f t="shared" si="38"/>
        <v/>
      </c>
      <c r="BR29" s="50"/>
    </row>
    <row r="30" spans="1:70">
      <c r="A30" s="21" t="s">
        <v>42</v>
      </c>
      <c r="B30" s="33"/>
      <c r="C30" s="29"/>
      <c r="D30" s="23">
        <f>SUM(G30:U30)</f>
        <v>0</v>
      </c>
      <c r="E30" s="23">
        <f>2*C30</f>
        <v>0</v>
      </c>
      <c r="F30" s="24">
        <f>D30+E30</f>
        <v>0</v>
      </c>
      <c r="G30" s="5"/>
      <c r="H30" s="3" t="str">
        <f t="shared" si="56"/>
        <v/>
      </c>
      <c r="I30" s="3" t="str">
        <f t="shared" si="57"/>
        <v/>
      </c>
      <c r="J30" s="3" t="str">
        <f t="shared" si="58"/>
        <v/>
      </c>
      <c r="K30" s="3" t="str">
        <f t="shared" si="59"/>
        <v/>
      </c>
      <c r="L30" s="3" t="str">
        <f t="shared" si="60"/>
        <v/>
      </c>
      <c r="M30" s="3" t="str">
        <f t="shared" si="61"/>
        <v/>
      </c>
      <c r="N30" s="3" t="str">
        <f t="shared" si="62"/>
        <v/>
      </c>
      <c r="O30" s="3" t="str">
        <f t="shared" si="63"/>
        <v/>
      </c>
      <c r="P30" s="3" t="str">
        <f t="shared" si="64"/>
        <v/>
      </c>
      <c r="Q30" s="3" t="str">
        <f t="shared" si="65"/>
        <v/>
      </c>
      <c r="R30" s="3" t="str">
        <f t="shared" si="66"/>
        <v/>
      </c>
      <c r="S30" s="3" t="str">
        <f t="shared" si="67"/>
        <v/>
      </c>
      <c r="T30" s="3" t="str">
        <f t="shared" si="68"/>
        <v/>
      </c>
      <c r="U30" s="3" t="str">
        <f t="shared" si="69"/>
        <v/>
      </c>
      <c r="V30" s="5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31" t="str">
        <f t="shared" si="18"/>
        <v/>
      </c>
      <c r="AI30" s="3" t="str">
        <f t="shared" si="19"/>
        <v/>
      </c>
      <c r="AJ30" s="3" t="str">
        <f t="shared" si="20"/>
        <v/>
      </c>
      <c r="AK30" s="3" t="str">
        <f t="shared" si="21"/>
        <v/>
      </c>
      <c r="AL30" s="3" t="str">
        <f t="shared" si="22"/>
        <v/>
      </c>
      <c r="AM30" s="3" t="str">
        <f t="shared" si="23"/>
        <v/>
      </c>
      <c r="AN30" s="16" t="str">
        <f t="shared" si="24"/>
        <v/>
      </c>
      <c r="AO30" s="3" t="str">
        <f t="shared" si="25"/>
        <v/>
      </c>
      <c r="AP30" s="3" t="str">
        <f t="shared" si="26"/>
        <v/>
      </c>
      <c r="AQ30" s="3" t="str">
        <f>IF(AE30&gt;=3,AQ$4,"")</f>
        <v/>
      </c>
      <c r="AR30" s="3" t="str">
        <f>IF(AF30&gt;=3,AR$4,"")</f>
        <v/>
      </c>
      <c r="AS30" s="3" t="str">
        <f>IF(AG30&gt;=3,AS$4,"")</f>
        <v/>
      </c>
      <c r="AT30" s="16" t="str">
        <f t="shared" si="27"/>
        <v/>
      </c>
      <c r="AU30" s="3" t="str">
        <f>IF(W30=2,AU$4,"")</f>
        <v/>
      </c>
      <c r="AV30" s="3" t="str">
        <f>IF(X30=2,AV$4,"")</f>
        <v/>
      </c>
      <c r="AW30" s="3" t="str">
        <f>IF(Y30=2,AW$4,"")</f>
        <v/>
      </c>
      <c r="AX30" s="3" t="str">
        <f>IF(Z30=2,AX$4,"")</f>
        <v/>
      </c>
      <c r="AY30" s="3" t="str">
        <f>IF(AA30=2,AY$4,"")</f>
        <v/>
      </c>
      <c r="AZ30" s="16" t="str">
        <f t="shared" si="28"/>
        <v/>
      </c>
      <c r="BA30" s="3" t="str">
        <f>IF(AC30=2,BA$4,"")</f>
        <v/>
      </c>
      <c r="BB30" s="3" t="str">
        <f>IF(AD30=2,BB$4,"")</f>
        <v/>
      </c>
      <c r="BC30" s="3" t="str">
        <f>IF(AE30=2,BC$4,"")</f>
        <v/>
      </c>
      <c r="BD30" s="3" t="str">
        <f>IF(AF30=2,BD$4,"")</f>
        <v/>
      </c>
      <c r="BE30" s="3" t="str">
        <f>IF(AG30=2,BE$4,"")</f>
        <v/>
      </c>
      <c r="BF30" s="16">
        <f t="shared" si="29"/>
        <v>0</v>
      </c>
      <c r="BG30" s="16">
        <f t="shared" si="30"/>
        <v>0</v>
      </c>
      <c r="BH30" s="16">
        <f t="shared" si="31"/>
        <v>0</v>
      </c>
      <c r="BI30" s="16">
        <f t="shared" si="32"/>
        <v>0</v>
      </c>
      <c r="BJ30" s="16">
        <f t="shared" si="33"/>
        <v>0</v>
      </c>
      <c r="BK30" s="42">
        <f t="shared" si="34"/>
        <v>0</v>
      </c>
      <c r="BL30" s="46">
        <f>F30+BK30</f>
        <v>0</v>
      </c>
      <c r="BM30" s="49" t="str">
        <f t="shared" si="35"/>
        <v/>
      </c>
      <c r="BN30">
        <f t="shared" si="36"/>
        <v>1</v>
      </c>
      <c r="BO30">
        <f t="shared" si="37"/>
        <v>1</v>
      </c>
      <c r="BP30" t="str">
        <f t="shared" si="38"/>
        <v/>
      </c>
    </row>
    <row r="31" spans="1:70">
      <c r="A31" s="10" t="s">
        <v>43</v>
      </c>
      <c r="B31" s="36"/>
      <c r="C31" s="32"/>
      <c r="D31" s="4">
        <f>SUM(G31:U31)</f>
        <v>0</v>
      </c>
      <c r="E31" s="4">
        <f>2*C31</f>
        <v>0</v>
      </c>
      <c r="F31" s="6">
        <f>D31+E31</f>
        <v>0</v>
      </c>
      <c r="G31" s="5"/>
      <c r="H31" s="3" t="str">
        <f t="shared" si="56"/>
        <v/>
      </c>
      <c r="I31" s="3" t="str">
        <f t="shared" si="57"/>
        <v/>
      </c>
      <c r="J31" s="3" t="str">
        <f t="shared" si="58"/>
        <v/>
      </c>
      <c r="K31" s="3" t="str">
        <f t="shared" si="59"/>
        <v/>
      </c>
      <c r="L31" s="3" t="str">
        <f t="shared" si="60"/>
        <v/>
      </c>
      <c r="M31" s="3" t="str">
        <f t="shared" si="61"/>
        <v/>
      </c>
      <c r="N31" s="3" t="str">
        <f t="shared" si="62"/>
        <v/>
      </c>
      <c r="O31" s="3" t="str">
        <f t="shared" si="63"/>
        <v/>
      </c>
      <c r="P31" s="3" t="str">
        <f t="shared" si="64"/>
        <v/>
      </c>
      <c r="Q31" s="3" t="str">
        <f t="shared" si="65"/>
        <v/>
      </c>
      <c r="R31" s="3" t="str">
        <f t="shared" si="66"/>
        <v/>
      </c>
      <c r="S31" s="3" t="str">
        <f t="shared" si="67"/>
        <v/>
      </c>
      <c r="T31" s="3" t="str">
        <f t="shared" si="68"/>
        <v/>
      </c>
      <c r="U31" s="3" t="str">
        <f t="shared" si="69"/>
        <v/>
      </c>
      <c r="V31" s="6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1" t="str">
        <f t="shared" si="18"/>
        <v/>
      </c>
      <c r="AI31" s="3" t="str">
        <f t="shared" si="19"/>
        <v/>
      </c>
      <c r="AJ31" s="3" t="str">
        <f t="shared" si="20"/>
        <v/>
      </c>
      <c r="AK31" s="3" t="str">
        <f t="shared" si="21"/>
        <v/>
      </c>
      <c r="AL31" s="3" t="str">
        <f t="shared" si="22"/>
        <v/>
      </c>
      <c r="AM31" s="3" t="str">
        <f t="shared" si="23"/>
        <v/>
      </c>
      <c r="AN31" s="16" t="str">
        <f t="shared" si="24"/>
        <v/>
      </c>
      <c r="AO31" s="3" t="str">
        <f t="shared" si="25"/>
        <v/>
      </c>
      <c r="AP31" s="3" t="str">
        <f t="shared" si="26"/>
        <v/>
      </c>
      <c r="AQ31" s="3" t="str">
        <f>IF(AE31&gt;=3,AQ$4,"")</f>
        <v/>
      </c>
      <c r="AR31" s="3" t="str">
        <f>IF(AF31&gt;=3,AR$4,"")</f>
        <v/>
      </c>
      <c r="AS31" s="3" t="str">
        <f>IF(AG31&gt;=3,AS$4,"")</f>
        <v/>
      </c>
      <c r="AT31" s="16" t="str">
        <f t="shared" si="27"/>
        <v/>
      </c>
      <c r="AU31" s="3" t="str">
        <f>IF(W31=2,AU$4,"")</f>
        <v/>
      </c>
      <c r="AV31" s="3" t="str">
        <f>IF(X31=2,AV$4,"")</f>
        <v/>
      </c>
      <c r="AW31" s="3" t="str">
        <f>IF(Y31=2,AW$4,"")</f>
        <v/>
      </c>
      <c r="AX31" s="3" t="str">
        <f>IF(Z31=2,AX$4,"")</f>
        <v/>
      </c>
      <c r="AY31" s="3" t="str">
        <f>IF(AA31=2,AY$4,"")</f>
        <v/>
      </c>
      <c r="AZ31" s="16" t="str">
        <f t="shared" si="28"/>
        <v/>
      </c>
      <c r="BA31" s="3" t="str">
        <f>IF(AC31=2,BA$4,"")</f>
        <v/>
      </c>
      <c r="BB31" s="3" t="str">
        <f>IF(AD31=2,BB$4,"")</f>
        <v/>
      </c>
      <c r="BC31" s="3" t="str">
        <f>IF(AE31=2,BC$4,"")</f>
        <v/>
      </c>
      <c r="BD31" s="3" t="str">
        <f>IF(AF31=2,BD$4,"")</f>
        <v/>
      </c>
      <c r="BE31" s="3" t="str">
        <f>IF(AG31=2,BE$4,"")</f>
        <v/>
      </c>
      <c r="BF31" s="16">
        <f t="shared" si="29"/>
        <v>0</v>
      </c>
      <c r="BG31" s="16">
        <f t="shared" si="30"/>
        <v>0</v>
      </c>
      <c r="BH31" s="16">
        <f t="shared" si="31"/>
        <v>0</v>
      </c>
      <c r="BI31" s="16">
        <f t="shared" si="32"/>
        <v>0</v>
      </c>
      <c r="BJ31" s="16">
        <f t="shared" si="33"/>
        <v>0</v>
      </c>
      <c r="BK31" s="43">
        <f t="shared" si="34"/>
        <v>0</v>
      </c>
      <c r="BL31" s="47">
        <f>F31+BK31</f>
        <v>0</v>
      </c>
      <c r="BM31" s="49" t="str">
        <f t="shared" si="35"/>
        <v/>
      </c>
      <c r="BN31">
        <f t="shared" si="36"/>
        <v>1</v>
      </c>
      <c r="BO31">
        <f t="shared" si="37"/>
        <v>1</v>
      </c>
      <c r="BP31" t="str">
        <f t="shared" si="38"/>
        <v/>
      </c>
    </row>
    <row r="32" spans="1:70">
      <c r="A32" s="10" t="s">
        <v>44</v>
      </c>
      <c r="B32" s="36"/>
      <c r="C32" s="32"/>
      <c r="D32" s="4">
        <f t="shared" ref="D32:D40" si="70">SUM(G32:U32)</f>
        <v>0</v>
      </c>
      <c r="E32" s="4">
        <f t="shared" ref="E32:E40" si="71">2*C32</f>
        <v>0</v>
      </c>
      <c r="F32" s="6">
        <f t="shared" ref="F32:F40" si="72">D32+E32</f>
        <v>0</v>
      </c>
      <c r="G32" s="5"/>
      <c r="H32" s="3" t="str">
        <f t="shared" si="56"/>
        <v/>
      </c>
      <c r="I32" s="3" t="str">
        <f t="shared" si="57"/>
        <v/>
      </c>
      <c r="J32" s="3" t="str">
        <f t="shared" si="58"/>
        <v/>
      </c>
      <c r="K32" s="3" t="str">
        <f t="shared" si="59"/>
        <v/>
      </c>
      <c r="L32" s="3" t="str">
        <f t="shared" si="60"/>
        <v/>
      </c>
      <c r="M32" s="3" t="str">
        <f t="shared" si="61"/>
        <v/>
      </c>
      <c r="N32" s="3" t="str">
        <f t="shared" si="62"/>
        <v/>
      </c>
      <c r="O32" s="3" t="str">
        <f t="shared" si="63"/>
        <v/>
      </c>
      <c r="P32" s="3" t="str">
        <f t="shared" si="64"/>
        <v/>
      </c>
      <c r="Q32" s="3" t="str">
        <f t="shared" si="65"/>
        <v/>
      </c>
      <c r="R32" s="3" t="str">
        <f t="shared" si="66"/>
        <v/>
      </c>
      <c r="S32" s="3" t="str">
        <f t="shared" si="67"/>
        <v/>
      </c>
      <c r="T32" s="3" t="str">
        <f t="shared" si="68"/>
        <v/>
      </c>
      <c r="U32" s="3" t="str">
        <f t="shared" si="69"/>
        <v/>
      </c>
      <c r="V32" s="6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1" t="str">
        <f t="shared" si="18"/>
        <v/>
      </c>
      <c r="AI32" s="3" t="str">
        <f t="shared" si="19"/>
        <v/>
      </c>
      <c r="AJ32" s="3" t="str">
        <f t="shared" si="20"/>
        <v/>
      </c>
      <c r="AK32" s="3" t="str">
        <f t="shared" si="21"/>
        <v/>
      </c>
      <c r="AL32" s="3" t="str">
        <f t="shared" si="22"/>
        <v/>
      </c>
      <c r="AM32" s="3" t="str">
        <f t="shared" si="23"/>
        <v/>
      </c>
      <c r="AN32" s="16" t="str">
        <f t="shared" si="24"/>
        <v/>
      </c>
      <c r="AO32" s="3" t="str">
        <f t="shared" si="25"/>
        <v/>
      </c>
      <c r="AP32" s="3" t="str">
        <f t="shared" si="26"/>
        <v/>
      </c>
      <c r="AQ32" s="3" t="str">
        <f>IF(AE32&gt;=3,AQ$4,"")</f>
        <v/>
      </c>
      <c r="AR32" s="3" t="str">
        <f>IF(AF32&gt;=3,AR$4,"")</f>
        <v/>
      </c>
      <c r="AS32" s="3" t="str">
        <f>IF(AG32&gt;=3,AS$4,"")</f>
        <v/>
      </c>
      <c r="AT32" s="16" t="str">
        <f t="shared" si="27"/>
        <v/>
      </c>
      <c r="AU32" s="3" t="str">
        <f>IF(W32=2,AU$4,"")</f>
        <v/>
      </c>
      <c r="AV32" s="3" t="str">
        <f>IF(X32=2,AV$4,"")</f>
        <v/>
      </c>
      <c r="AW32" s="3" t="str">
        <f>IF(Y32=2,AW$4,"")</f>
        <v/>
      </c>
      <c r="AX32" s="3" t="str">
        <f>IF(Z32=2,AX$4,"")</f>
        <v/>
      </c>
      <c r="AY32" s="3" t="str">
        <f>IF(AA32=2,AY$4,"")</f>
        <v/>
      </c>
      <c r="AZ32" s="16" t="str">
        <f t="shared" si="28"/>
        <v/>
      </c>
      <c r="BA32" s="3" t="str">
        <f>IF(AC32=2,BA$4,"")</f>
        <v/>
      </c>
      <c r="BB32" s="3" t="str">
        <f>IF(AD32=2,BB$4,"")</f>
        <v/>
      </c>
      <c r="BC32" s="3" t="str">
        <f>IF(AE32=2,BC$4,"")</f>
        <v/>
      </c>
      <c r="BD32" s="3" t="str">
        <f>IF(AF32=2,BD$4,"")</f>
        <v/>
      </c>
      <c r="BE32" s="3" t="str">
        <f>IF(AG32=2,BE$4,"")</f>
        <v/>
      </c>
      <c r="BF32" s="16">
        <f t="shared" si="29"/>
        <v>0</v>
      </c>
      <c r="BG32" s="16">
        <f t="shared" si="30"/>
        <v>0</v>
      </c>
      <c r="BH32" s="16">
        <f t="shared" si="31"/>
        <v>0</v>
      </c>
      <c r="BI32" s="16">
        <f t="shared" si="32"/>
        <v>0</v>
      </c>
      <c r="BJ32" s="16">
        <f t="shared" si="33"/>
        <v>0</v>
      </c>
      <c r="BK32" s="43">
        <f t="shared" si="34"/>
        <v>0</v>
      </c>
      <c r="BL32" s="47">
        <f>F32+BK32</f>
        <v>0</v>
      </c>
      <c r="BM32" s="49" t="str">
        <f t="shared" si="35"/>
        <v/>
      </c>
      <c r="BN32">
        <f t="shared" si="36"/>
        <v>1</v>
      </c>
      <c r="BO32">
        <f t="shared" si="37"/>
        <v>1</v>
      </c>
      <c r="BP32" t="str">
        <f t="shared" si="38"/>
        <v/>
      </c>
    </row>
    <row r="33" spans="1:68">
      <c r="A33" s="10" t="s">
        <v>45</v>
      </c>
      <c r="B33" s="36"/>
      <c r="C33" s="32"/>
      <c r="D33" s="4">
        <f t="shared" si="70"/>
        <v>0</v>
      </c>
      <c r="E33" s="4">
        <f t="shared" si="71"/>
        <v>0</v>
      </c>
      <c r="F33" s="6">
        <f t="shared" si="72"/>
        <v>0</v>
      </c>
      <c r="G33" s="5"/>
      <c r="H33" s="3" t="str">
        <f t="shared" si="56"/>
        <v/>
      </c>
      <c r="I33" s="3" t="str">
        <f t="shared" si="57"/>
        <v/>
      </c>
      <c r="J33" s="3" t="str">
        <f t="shared" si="58"/>
        <v/>
      </c>
      <c r="K33" s="3" t="str">
        <f t="shared" si="59"/>
        <v/>
      </c>
      <c r="L33" s="3" t="str">
        <f t="shared" si="60"/>
        <v/>
      </c>
      <c r="M33" s="3" t="str">
        <f t="shared" si="61"/>
        <v/>
      </c>
      <c r="N33" s="3" t="str">
        <f t="shared" si="62"/>
        <v/>
      </c>
      <c r="O33" s="3" t="str">
        <f t="shared" si="63"/>
        <v/>
      </c>
      <c r="P33" s="3" t="str">
        <f t="shared" si="64"/>
        <v/>
      </c>
      <c r="Q33" s="3" t="str">
        <f t="shared" si="65"/>
        <v/>
      </c>
      <c r="R33" s="3" t="str">
        <f t="shared" si="66"/>
        <v/>
      </c>
      <c r="S33" s="3" t="str">
        <f t="shared" si="67"/>
        <v/>
      </c>
      <c r="T33" s="3" t="str">
        <f t="shared" si="68"/>
        <v/>
      </c>
      <c r="U33" s="3" t="str">
        <f t="shared" si="69"/>
        <v/>
      </c>
      <c r="V33" s="6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1" t="str">
        <f t="shared" si="18"/>
        <v/>
      </c>
      <c r="AI33" s="3" t="str">
        <f t="shared" si="19"/>
        <v/>
      </c>
      <c r="AJ33" s="3" t="str">
        <f t="shared" si="20"/>
        <v/>
      </c>
      <c r="AK33" s="3" t="str">
        <f t="shared" si="21"/>
        <v/>
      </c>
      <c r="AL33" s="3" t="str">
        <f t="shared" si="22"/>
        <v/>
      </c>
      <c r="AM33" s="3" t="str">
        <f t="shared" si="23"/>
        <v/>
      </c>
      <c r="AN33" s="16" t="str">
        <f t="shared" si="24"/>
        <v/>
      </c>
      <c r="AO33" s="3" t="str">
        <f t="shared" si="25"/>
        <v/>
      </c>
      <c r="AP33" s="3" t="str">
        <f t="shared" si="26"/>
        <v/>
      </c>
      <c r="AQ33" s="3" t="str">
        <f>IF(AE33&gt;=3,AQ$4,"")</f>
        <v/>
      </c>
      <c r="AR33" s="3" t="str">
        <f>IF(AF33&gt;=3,AR$4,"")</f>
        <v/>
      </c>
      <c r="AS33" s="3" t="str">
        <f>IF(AG33&gt;=3,AS$4,"")</f>
        <v/>
      </c>
      <c r="AT33" s="16" t="str">
        <f t="shared" si="27"/>
        <v/>
      </c>
      <c r="AU33" s="3" t="str">
        <f>IF(W33=2,AU$4,"")</f>
        <v/>
      </c>
      <c r="AV33" s="3" t="str">
        <f>IF(X33=2,AV$4,"")</f>
        <v/>
      </c>
      <c r="AW33" s="3" t="str">
        <f>IF(Y33=2,AW$4,"")</f>
        <v/>
      </c>
      <c r="AX33" s="3" t="str">
        <f>IF(Z33=2,AX$4,"")</f>
        <v/>
      </c>
      <c r="AY33" s="3" t="str">
        <f>IF(AA33=2,AY$4,"")</f>
        <v/>
      </c>
      <c r="AZ33" s="16" t="str">
        <f t="shared" si="28"/>
        <v/>
      </c>
      <c r="BA33" s="3" t="str">
        <f>IF(AC33=2,BA$4,"")</f>
        <v/>
      </c>
      <c r="BB33" s="3" t="str">
        <f>IF(AD33=2,BB$4,"")</f>
        <v/>
      </c>
      <c r="BC33" s="3" t="str">
        <f>IF(AE33=2,BC$4,"")</f>
        <v/>
      </c>
      <c r="BD33" s="3" t="str">
        <f>IF(AF33=2,BD$4,"")</f>
        <v/>
      </c>
      <c r="BE33" s="3" t="str">
        <f>IF(AG33=2,BE$4,"")</f>
        <v/>
      </c>
      <c r="BF33" s="16">
        <f t="shared" si="29"/>
        <v>0</v>
      </c>
      <c r="BG33" s="16">
        <f t="shared" si="30"/>
        <v>0</v>
      </c>
      <c r="BH33" s="16">
        <f t="shared" si="31"/>
        <v>0</v>
      </c>
      <c r="BI33" s="16">
        <f t="shared" si="32"/>
        <v>0</v>
      </c>
      <c r="BJ33" s="16">
        <f t="shared" si="33"/>
        <v>0</v>
      </c>
      <c r="BK33" s="43">
        <f t="shared" si="34"/>
        <v>0</v>
      </c>
      <c r="BL33" s="47">
        <f>F33+BK33</f>
        <v>0</v>
      </c>
      <c r="BM33" s="49" t="str">
        <f t="shared" si="35"/>
        <v/>
      </c>
      <c r="BN33">
        <f t="shared" si="36"/>
        <v>1</v>
      </c>
      <c r="BO33">
        <f t="shared" si="37"/>
        <v>1</v>
      </c>
      <c r="BP33" t="str">
        <f t="shared" si="38"/>
        <v/>
      </c>
    </row>
    <row r="34" spans="1:68">
      <c r="A34" s="10" t="s">
        <v>46</v>
      </c>
      <c r="B34" s="36"/>
      <c r="C34" s="32"/>
      <c r="D34" s="4">
        <f t="shared" si="70"/>
        <v>0</v>
      </c>
      <c r="E34" s="4">
        <f t="shared" si="71"/>
        <v>0</v>
      </c>
      <c r="F34" s="6">
        <f t="shared" si="72"/>
        <v>0</v>
      </c>
      <c r="G34" s="5"/>
      <c r="H34" s="3" t="str">
        <f t="shared" si="56"/>
        <v/>
      </c>
      <c r="I34" s="3" t="str">
        <f t="shared" si="57"/>
        <v/>
      </c>
      <c r="J34" s="3" t="str">
        <f t="shared" si="58"/>
        <v/>
      </c>
      <c r="K34" s="3" t="str">
        <f t="shared" si="59"/>
        <v/>
      </c>
      <c r="L34" s="3" t="str">
        <f t="shared" si="60"/>
        <v/>
      </c>
      <c r="M34" s="3" t="str">
        <f t="shared" si="61"/>
        <v/>
      </c>
      <c r="N34" s="3" t="str">
        <f t="shared" si="62"/>
        <v/>
      </c>
      <c r="O34" s="3" t="str">
        <f t="shared" si="63"/>
        <v/>
      </c>
      <c r="P34" s="3" t="str">
        <f t="shared" si="64"/>
        <v/>
      </c>
      <c r="Q34" s="3" t="str">
        <f t="shared" si="65"/>
        <v/>
      </c>
      <c r="R34" s="3" t="str">
        <f t="shared" si="66"/>
        <v/>
      </c>
      <c r="S34" s="3" t="str">
        <f t="shared" si="67"/>
        <v/>
      </c>
      <c r="T34" s="3" t="str">
        <f t="shared" si="68"/>
        <v/>
      </c>
      <c r="U34" s="3" t="str">
        <f t="shared" si="69"/>
        <v/>
      </c>
      <c r="V34" s="6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1" t="str">
        <f t="shared" si="18"/>
        <v/>
      </c>
      <c r="AI34" s="3" t="str">
        <f t="shared" si="19"/>
        <v/>
      </c>
      <c r="AJ34" s="3" t="str">
        <f t="shared" si="20"/>
        <v/>
      </c>
      <c r="AK34" s="3" t="str">
        <f t="shared" si="21"/>
        <v/>
      </c>
      <c r="AL34" s="3" t="str">
        <f t="shared" si="22"/>
        <v/>
      </c>
      <c r="AM34" s="3" t="str">
        <f t="shared" si="23"/>
        <v/>
      </c>
      <c r="AN34" s="16" t="str">
        <f t="shared" si="24"/>
        <v/>
      </c>
      <c r="AO34" s="3" t="str">
        <f t="shared" si="25"/>
        <v/>
      </c>
      <c r="AP34" s="3" t="str">
        <f t="shared" si="26"/>
        <v/>
      </c>
      <c r="AQ34" s="3" t="str">
        <f>IF(AE34&gt;=3,AQ$4,"")</f>
        <v/>
      </c>
      <c r="AR34" s="3" t="str">
        <f>IF(AF34&gt;=3,AR$4,"")</f>
        <v/>
      </c>
      <c r="AS34" s="3" t="str">
        <f>IF(AG34&gt;=3,AS$4,"")</f>
        <v/>
      </c>
      <c r="AT34" s="16" t="str">
        <f t="shared" si="27"/>
        <v/>
      </c>
      <c r="AU34" s="3" t="str">
        <f>IF(W34=2,AU$4,"")</f>
        <v/>
      </c>
      <c r="AV34" s="3" t="str">
        <f>IF(X34=2,AV$4,"")</f>
        <v/>
      </c>
      <c r="AW34" s="3" t="str">
        <f>IF(Y34=2,AW$4,"")</f>
        <v/>
      </c>
      <c r="AX34" s="3" t="str">
        <f>IF(Z34=2,AX$4,"")</f>
        <v/>
      </c>
      <c r="AY34" s="3" t="str">
        <f>IF(AA34=2,AY$4,"")</f>
        <v/>
      </c>
      <c r="AZ34" s="16" t="str">
        <f t="shared" si="28"/>
        <v/>
      </c>
      <c r="BA34" s="3" t="str">
        <f>IF(AC34=2,BA$4,"")</f>
        <v/>
      </c>
      <c r="BB34" s="3" t="str">
        <f>IF(AD34=2,BB$4,"")</f>
        <v/>
      </c>
      <c r="BC34" s="3" t="str">
        <f>IF(AE34=2,BC$4,"")</f>
        <v/>
      </c>
      <c r="BD34" s="3" t="str">
        <f>IF(AF34=2,BD$4,"")</f>
        <v/>
      </c>
      <c r="BE34" s="3" t="str">
        <f>IF(AG34=2,BE$4,"")</f>
        <v/>
      </c>
      <c r="BF34" s="16">
        <f t="shared" si="29"/>
        <v>0</v>
      </c>
      <c r="BG34" s="16">
        <f t="shared" si="30"/>
        <v>0</v>
      </c>
      <c r="BH34" s="16">
        <f t="shared" si="31"/>
        <v>0</v>
      </c>
      <c r="BI34" s="16">
        <f t="shared" si="32"/>
        <v>0</v>
      </c>
      <c r="BJ34" s="16">
        <f t="shared" si="33"/>
        <v>0</v>
      </c>
      <c r="BK34" s="43">
        <f t="shared" si="34"/>
        <v>0</v>
      </c>
      <c r="BL34" s="47">
        <f>F34+BK34</f>
        <v>0</v>
      </c>
      <c r="BM34" s="49" t="str">
        <f t="shared" si="35"/>
        <v/>
      </c>
      <c r="BN34">
        <f t="shared" si="36"/>
        <v>1</v>
      </c>
      <c r="BO34">
        <f t="shared" si="37"/>
        <v>1</v>
      </c>
      <c r="BP34" t="str">
        <f t="shared" si="38"/>
        <v/>
      </c>
    </row>
    <row r="35" spans="1:68">
      <c r="A35" s="10" t="s">
        <v>47</v>
      </c>
      <c r="B35" s="36"/>
      <c r="C35" s="32"/>
      <c r="D35" s="4">
        <f t="shared" si="70"/>
        <v>0</v>
      </c>
      <c r="E35" s="4">
        <f t="shared" si="71"/>
        <v>0</v>
      </c>
      <c r="F35" s="6">
        <f t="shared" si="72"/>
        <v>0</v>
      </c>
      <c r="G35" s="5"/>
      <c r="H35" s="3" t="str">
        <f t="shared" si="56"/>
        <v/>
      </c>
      <c r="I35" s="3" t="str">
        <f t="shared" si="57"/>
        <v/>
      </c>
      <c r="J35" s="3" t="str">
        <f t="shared" si="58"/>
        <v/>
      </c>
      <c r="K35" s="3" t="str">
        <f t="shared" si="59"/>
        <v/>
      </c>
      <c r="L35" s="3" t="str">
        <f t="shared" si="60"/>
        <v/>
      </c>
      <c r="M35" s="3" t="str">
        <f t="shared" si="61"/>
        <v/>
      </c>
      <c r="N35" s="3" t="str">
        <f t="shared" si="62"/>
        <v/>
      </c>
      <c r="O35" s="3" t="str">
        <f t="shared" si="63"/>
        <v/>
      </c>
      <c r="P35" s="3" t="str">
        <f t="shared" si="64"/>
        <v/>
      </c>
      <c r="Q35" s="3" t="str">
        <f t="shared" si="65"/>
        <v/>
      </c>
      <c r="R35" s="3" t="str">
        <f t="shared" si="66"/>
        <v/>
      </c>
      <c r="S35" s="3" t="str">
        <f t="shared" si="67"/>
        <v/>
      </c>
      <c r="T35" s="3" t="str">
        <f t="shared" si="68"/>
        <v/>
      </c>
      <c r="U35" s="3" t="str">
        <f t="shared" si="69"/>
        <v/>
      </c>
      <c r="V35" s="6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1" t="str">
        <f t="shared" si="18"/>
        <v/>
      </c>
      <c r="AI35" s="3" t="str">
        <f t="shared" si="19"/>
        <v/>
      </c>
      <c r="AJ35" s="3" t="str">
        <f t="shared" si="20"/>
        <v/>
      </c>
      <c r="AK35" s="3" t="str">
        <f t="shared" si="21"/>
        <v/>
      </c>
      <c r="AL35" s="3" t="str">
        <f t="shared" si="22"/>
        <v/>
      </c>
      <c r="AM35" s="3" t="str">
        <f t="shared" si="23"/>
        <v/>
      </c>
      <c r="AN35" s="16" t="str">
        <f t="shared" si="24"/>
        <v/>
      </c>
      <c r="AO35" s="3" t="str">
        <f t="shared" si="25"/>
        <v/>
      </c>
      <c r="AP35" s="3" t="str">
        <f t="shared" si="26"/>
        <v/>
      </c>
      <c r="AQ35" s="3" t="str">
        <f>IF(AE35&gt;=3,AQ$4,"")</f>
        <v/>
      </c>
      <c r="AR35" s="3" t="str">
        <f>IF(AF35&gt;=3,AR$4,"")</f>
        <v/>
      </c>
      <c r="AS35" s="3" t="str">
        <f>IF(AG35&gt;=3,AS$4,"")</f>
        <v/>
      </c>
      <c r="AT35" s="16" t="str">
        <f t="shared" si="27"/>
        <v/>
      </c>
      <c r="AU35" s="3" t="str">
        <f>IF(W35=2,AU$4,"")</f>
        <v/>
      </c>
      <c r="AV35" s="3" t="str">
        <f>IF(X35=2,AV$4,"")</f>
        <v/>
      </c>
      <c r="AW35" s="3" t="str">
        <f>IF(Y35=2,AW$4,"")</f>
        <v/>
      </c>
      <c r="AX35" s="3" t="str">
        <f>IF(Z35=2,AX$4,"")</f>
        <v/>
      </c>
      <c r="AY35" s="3" t="str">
        <f>IF(AA35=2,AY$4,"")</f>
        <v/>
      </c>
      <c r="AZ35" s="16" t="str">
        <f t="shared" si="28"/>
        <v/>
      </c>
      <c r="BA35" s="3" t="str">
        <f>IF(AC35=2,BA$4,"")</f>
        <v/>
      </c>
      <c r="BB35" s="3" t="str">
        <f>IF(AD35=2,BB$4,"")</f>
        <v/>
      </c>
      <c r="BC35" s="3" t="str">
        <f>IF(AE35=2,BC$4,"")</f>
        <v/>
      </c>
      <c r="BD35" s="3" t="str">
        <f>IF(AF35=2,BD$4,"")</f>
        <v/>
      </c>
      <c r="BE35" s="3" t="str">
        <f>IF(AG35=2,BE$4,"")</f>
        <v/>
      </c>
      <c r="BF35" s="16">
        <f t="shared" si="29"/>
        <v>0</v>
      </c>
      <c r="BG35" s="16">
        <f t="shared" si="30"/>
        <v>0</v>
      </c>
      <c r="BH35" s="16">
        <f t="shared" si="31"/>
        <v>0</v>
      </c>
      <c r="BI35" s="16">
        <f t="shared" si="32"/>
        <v>0</v>
      </c>
      <c r="BJ35" s="16">
        <f t="shared" si="33"/>
        <v>0</v>
      </c>
      <c r="BK35" s="43">
        <f t="shared" si="34"/>
        <v>0</v>
      </c>
      <c r="BL35" s="47">
        <f>F35+BK35</f>
        <v>0</v>
      </c>
      <c r="BM35" s="49" t="str">
        <f t="shared" si="35"/>
        <v/>
      </c>
      <c r="BN35">
        <f t="shared" si="36"/>
        <v>1</v>
      </c>
      <c r="BO35">
        <f t="shared" si="37"/>
        <v>1</v>
      </c>
      <c r="BP35" t="str">
        <f t="shared" si="38"/>
        <v/>
      </c>
    </row>
    <row r="36" spans="1:68">
      <c r="A36" s="21" t="s">
        <v>48</v>
      </c>
      <c r="B36" s="33"/>
      <c r="C36" s="29"/>
      <c r="D36" s="23">
        <f t="shared" si="70"/>
        <v>0</v>
      </c>
      <c r="E36" s="23">
        <f t="shared" si="71"/>
        <v>0</v>
      </c>
      <c r="F36" s="24">
        <f t="shared" si="72"/>
        <v>0</v>
      </c>
      <c r="G36" s="5"/>
      <c r="H36" s="3" t="str">
        <f t="shared" si="56"/>
        <v/>
      </c>
      <c r="I36" s="3" t="str">
        <f t="shared" si="57"/>
        <v/>
      </c>
      <c r="J36" s="3" t="str">
        <f t="shared" si="58"/>
        <v/>
      </c>
      <c r="K36" s="3" t="str">
        <f t="shared" si="59"/>
        <v/>
      </c>
      <c r="L36" s="3" t="str">
        <f t="shared" si="60"/>
        <v/>
      </c>
      <c r="M36" s="3" t="str">
        <f t="shared" si="61"/>
        <v/>
      </c>
      <c r="N36" s="3" t="str">
        <f t="shared" si="62"/>
        <v/>
      </c>
      <c r="O36" s="3" t="str">
        <f t="shared" si="63"/>
        <v/>
      </c>
      <c r="P36" s="3" t="str">
        <f t="shared" si="64"/>
        <v/>
      </c>
      <c r="Q36" s="3" t="str">
        <f t="shared" si="65"/>
        <v/>
      </c>
      <c r="R36" s="3" t="str">
        <f t="shared" si="66"/>
        <v/>
      </c>
      <c r="S36" s="3" t="str">
        <f t="shared" si="67"/>
        <v/>
      </c>
      <c r="T36" s="3" t="str">
        <f t="shared" si="68"/>
        <v/>
      </c>
      <c r="U36" s="3" t="str">
        <f t="shared" si="69"/>
        <v/>
      </c>
      <c r="V36" s="5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31" t="str">
        <f t="shared" si="18"/>
        <v/>
      </c>
      <c r="AI36" s="3" t="str">
        <f t="shared" si="19"/>
        <v/>
      </c>
      <c r="AJ36" s="3" t="str">
        <f t="shared" si="20"/>
        <v/>
      </c>
      <c r="AK36" s="3" t="str">
        <f t="shared" si="21"/>
        <v/>
      </c>
      <c r="AL36" s="3" t="str">
        <f t="shared" si="22"/>
        <v/>
      </c>
      <c r="AM36" s="3" t="str">
        <f t="shared" si="23"/>
        <v/>
      </c>
      <c r="AN36" s="16" t="str">
        <f t="shared" si="24"/>
        <v/>
      </c>
      <c r="AO36" s="3" t="str">
        <f t="shared" si="25"/>
        <v/>
      </c>
      <c r="AP36" s="3" t="str">
        <f t="shared" si="26"/>
        <v/>
      </c>
      <c r="AQ36" s="3" t="str">
        <f>IF(AE36&gt;=3,AQ$4,"")</f>
        <v/>
      </c>
      <c r="AR36" s="3" t="str">
        <f>IF(AF36&gt;=3,AR$4,"")</f>
        <v/>
      </c>
      <c r="AS36" s="3" t="str">
        <f>IF(AG36&gt;=3,AS$4,"")</f>
        <v/>
      </c>
      <c r="AT36" s="16" t="str">
        <f t="shared" si="27"/>
        <v/>
      </c>
      <c r="AU36" s="3" t="str">
        <f>IF(W36=2,AU$4,"")</f>
        <v/>
      </c>
      <c r="AV36" s="3" t="str">
        <f>IF(X36=2,AV$4,"")</f>
        <v/>
      </c>
      <c r="AW36" s="3" t="str">
        <f>IF(Y36=2,AW$4,"")</f>
        <v/>
      </c>
      <c r="AX36" s="3" t="str">
        <f>IF(Z36=2,AX$4,"")</f>
        <v/>
      </c>
      <c r="AY36" s="3" t="str">
        <f>IF(AA36=2,AY$4,"")</f>
        <v/>
      </c>
      <c r="AZ36" s="16" t="str">
        <f t="shared" si="28"/>
        <v/>
      </c>
      <c r="BA36" s="3" t="str">
        <f>IF(AC36=2,BA$4,"")</f>
        <v/>
      </c>
      <c r="BB36" s="3" t="str">
        <f>IF(AD36=2,BB$4,"")</f>
        <v/>
      </c>
      <c r="BC36" s="3" t="str">
        <f>IF(AE36=2,BC$4,"")</f>
        <v/>
      </c>
      <c r="BD36" s="3" t="str">
        <f>IF(AF36=2,BD$4,"")</f>
        <v/>
      </c>
      <c r="BE36" s="3" t="str">
        <f>IF(AG36=2,BE$4,"")</f>
        <v/>
      </c>
      <c r="BF36" s="16">
        <f t="shared" si="29"/>
        <v>0</v>
      </c>
      <c r="BG36" s="16">
        <f t="shared" si="30"/>
        <v>0</v>
      </c>
      <c r="BH36" s="16">
        <f t="shared" si="31"/>
        <v>0</v>
      </c>
      <c r="BI36" s="16">
        <f t="shared" si="32"/>
        <v>0</v>
      </c>
      <c r="BJ36" s="16">
        <f t="shared" si="33"/>
        <v>0</v>
      </c>
      <c r="BK36" s="42">
        <f t="shared" si="34"/>
        <v>0</v>
      </c>
      <c r="BL36" s="46">
        <f>F36+BK36</f>
        <v>0</v>
      </c>
      <c r="BM36" s="49" t="str">
        <f t="shared" si="35"/>
        <v/>
      </c>
      <c r="BN36">
        <f t="shared" si="36"/>
        <v>1</v>
      </c>
      <c r="BO36">
        <f t="shared" si="37"/>
        <v>1</v>
      </c>
      <c r="BP36" t="str">
        <f t="shared" si="38"/>
        <v/>
      </c>
    </row>
    <row r="37" spans="1:68">
      <c r="A37" s="21" t="s">
        <v>49</v>
      </c>
      <c r="B37" s="33"/>
      <c r="C37" s="29"/>
      <c r="D37" s="23">
        <f t="shared" si="70"/>
        <v>0</v>
      </c>
      <c r="E37" s="23">
        <f t="shared" si="71"/>
        <v>0</v>
      </c>
      <c r="F37" s="24">
        <f t="shared" si="72"/>
        <v>0</v>
      </c>
      <c r="G37" s="5"/>
      <c r="H37" s="3" t="str">
        <f t="shared" si="56"/>
        <v/>
      </c>
      <c r="I37" s="3" t="str">
        <f t="shared" si="57"/>
        <v/>
      </c>
      <c r="J37" s="3" t="str">
        <f t="shared" si="58"/>
        <v/>
      </c>
      <c r="K37" s="3" t="str">
        <f t="shared" si="59"/>
        <v/>
      </c>
      <c r="L37" s="3" t="str">
        <f t="shared" si="60"/>
        <v/>
      </c>
      <c r="M37" s="3" t="str">
        <f t="shared" si="61"/>
        <v/>
      </c>
      <c r="N37" s="3" t="str">
        <f t="shared" si="62"/>
        <v/>
      </c>
      <c r="O37" s="3" t="str">
        <f t="shared" si="63"/>
        <v/>
      </c>
      <c r="P37" s="3" t="str">
        <f t="shared" si="64"/>
        <v/>
      </c>
      <c r="Q37" s="3" t="str">
        <f t="shared" si="65"/>
        <v/>
      </c>
      <c r="R37" s="3" t="str">
        <f t="shared" si="66"/>
        <v/>
      </c>
      <c r="S37" s="3" t="str">
        <f t="shared" si="67"/>
        <v/>
      </c>
      <c r="T37" s="3" t="str">
        <f t="shared" si="68"/>
        <v/>
      </c>
      <c r="U37" s="3" t="str">
        <f t="shared" si="69"/>
        <v/>
      </c>
      <c r="V37" s="5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1" t="str">
        <f t="shared" si="18"/>
        <v/>
      </c>
      <c r="AI37" s="3" t="str">
        <f t="shared" si="19"/>
        <v/>
      </c>
      <c r="AJ37" s="3" t="str">
        <f t="shared" si="20"/>
        <v/>
      </c>
      <c r="AK37" s="3" t="str">
        <f t="shared" si="21"/>
        <v/>
      </c>
      <c r="AL37" s="3" t="str">
        <f t="shared" si="22"/>
        <v/>
      </c>
      <c r="AM37" s="3" t="str">
        <f t="shared" si="23"/>
        <v/>
      </c>
      <c r="AN37" s="16" t="str">
        <f t="shared" si="24"/>
        <v/>
      </c>
      <c r="AO37" s="3" t="str">
        <f t="shared" si="25"/>
        <v/>
      </c>
      <c r="AP37" s="3" t="str">
        <f t="shared" si="26"/>
        <v/>
      </c>
      <c r="AQ37" s="3" t="str">
        <f>IF(AE37&gt;=3,AQ$4,"")</f>
        <v/>
      </c>
      <c r="AR37" s="3" t="str">
        <f>IF(AF37&gt;=3,AR$4,"")</f>
        <v/>
      </c>
      <c r="AS37" s="3" t="str">
        <f>IF(AG37&gt;=3,AS$4,"")</f>
        <v/>
      </c>
      <c r="AT37" s="16" t="str">
        <f t="shared" si="27"/>
        <v/>
      </c>
      <c r="AU37" s="3" t="str">
        <f>IF(W37=2,AU$4,"")</f>
        <v/>
      </c>
      <c r="AV37" s="3" t="str">
        <f>IF(X37=2,AV$4,"")</f>
        <v/>
      </c>
      <c r="AW37" s="3" t="str">
        <f>IF(Y37=2,AW$4,"")</f>
        <v/>
      </c>
      <c r="AX37" s="3" t="str">
        <f>IF(Z37=2,AX$4,"")</f>
        <v/>
      </c>
      <c r="AY37" s="3" t="str">
        <f>IF(AA37=2,AY$4,"")</f>
        <v/>
      </c>
      <c r="AZ37" s="16" t="str">
        <f t="shared" si="28"/>
        <v/>
      </c>
      <c r="BA37" s="3" t="str">
        <f>IF(AC37=2,BA$4,"")</f>
        <v/>
      </c>
      <c r="BB37" s="3" t="str">
        <f>IF(AD37=2,BB$4,"")</f>
        <v/>
      </c>
      <c r="BC37" s="3" t="str">
        <f>IF(AE37=2,BC$4,"")</f>
        <v/>
      </c>
      <c r="BD37" s="3" t="str">
        <f>IF(AF37=2,BD$4,"")</f>
        <v/>
      </c>
      <c r="BE37" s="3" t="str">
        <f>IF(AG37=2,BE$4,"")</f>
        <v/>
      </c>
      <c r="BF37" s="16">
        <f t="shared" si="29"/>
        <v>0</v>
      </c>
      <c r="BG37" s="16">
        <f t="shared" si="30"/>
        <v>0</v>
      </c>
      <c r="BH37" s="16">
        <f t="shared" si="31"/>
        <v>0</v>
      </c>
      <c r="BI37" s="16">
        <f t="shared" si="32"/>
        <v>0</v>
      </c>
      <c r="BJ37" s="16">
        <f t="shared" si="33"/>
        <v>0</v>
      </c>
      <c r="BK37" s="42">
        <f t="shared" si="34"/>
        <v>0</v>
      </c>
      <c r="BL37" s="46">
        <f>F37+BK37</f>
        <v>0</v>
      </c>
      <c r="BM37" s="49" t="str">
        <f t="shared" si="35"/>
        <v/>
      </c>
      <c r="BN37">
        <f t="shared" si="36"/>
        <v>1</v>
      </c>
      <c r="BO37">
        <f t="shared" si="37"/>
        <v>1</v>
      </c>
      <c r="BP37" t="str">
        <f t="shared" si="38"/>
        <v/>
      </c>
    </row>
    <row r="38" spans="1:68">
      <c r="A38" s="21" t="s">
        <v>50</v>
      </c>
      <c r="B38" s="33"/>
      <c r="C38" s="29"/>
      <c r="D38" s="23">
        <f t="shared" si="70"/>
        <v>0</v>
      </c>
      <c r="E38" s="23">
        <f t="shared" si="71"/>
        <v>0</v>
      </c>
      <c r="F38" s="24">
        <f t="shared" si="72"/>
        <v>0</v>
      </c>
      <c r="G38" s="5"/>
      <c r="H38" s="3" t="str">
        <f t="shared" si="56"/>
        <v/>
      </c>
      <c r="I38" s="3" t="str">
        <f t="shared" si="57"/>
        <v/>
      </c>
      <c r="J38" s="3" t="str">
        <f t="shared" si="58"/>
        <v/>
      </c>
      <c r="K38" s="3" t="str">
        <f t="shared" si="59"/>
        <v/>
      </c>
      <c r="L38" s="3" t="str">
        <f t="shared" si="60"/>
        <v/>
      </c>
      <c r="M38" s="3" t="str">
        <f t="shared" si="61"/>
        <v/>
      </c>
      <c r="N38" s="3" t="str">
        <f t="shared" si="62"/>
        <v/>
      </c>
      <c r="O38" s="3" t="str">
        <f t="shared" si="63"/>
        <v/>
      </c>
      <c r="P38" s="3" t="str">
        <f t="shared" si="64"/>
        <v/>
      </c>
      <c r="Q38" s="3" t="str">
        <f t="shared" si="65"/>
        <v/>
      </c>
      <c r="R38" s="3" t="str">
        <f t="shared" si="66"/>
        <v/>
      </c>
      <c r="S38" s="3" t="str">
        <f t="shared" si="67"/>
        <v/>
      </c>
      <c r="T38" s="3" t="str">
        <f t="shared" si="68"/>
        <v/>
      </c>
      <c r="U38" s="3" t="str">
        <f t="shared" si="69"/>
        <v/>
      </c>
      <c r="V38" s="5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1" t="str">
        <f t="shared" si="18"/>
        <v/>
      </c>
      <c r="AI38" s="3" t="str">
        <f t="shared" si="19"/>
        <v/>
      </c>
      <c r="AJ38" s="3" t="str">
        <f t="shared" si="20"/>
        <v/>
      </c>
      <c r="AK38" s="3" t="str">
        <f t="shared" si="21"/>
        <v/>
      </c>
      <c r="AL38" s="3" t="str">
        <f t="shared" si="22"/>
        <v/>
      </c>
      <c r="AM38" s="3" t="str">
        <f t="shared" si="23"/>
        <v/>
      </c>
      <c r="AN38" s="16" t="str">
        <f t="shared" si="24"/>
        <v/>
      </c>
      <c r="AO38" s="3" t="str">
        <f t="shared" si="25"/>
        <v/>
      </c>
      <c r="AP38" s="3" t="str">
        <f t="shared" si="26"/>
        <v/>
      </c>
      <c r="AQ38" s="3" t="str">
        <f>IF(AE38&gt;=3,AQ$4,"")</f>
        <v/>
      </c>
      <c r="AR38" s="3" t="str">
        <f>IF(AF38&gt;=3,AR$4,"")</f>
        <v/>
      </c>
      <c r="AS38" s="3" t="str">
        <f>IF(AG38&gt;=3,AS$4,"")</f>
        <v/>
      </c>
      <c r="AT38" s="16" t="str">
        <f t="shared" si="27"/>
        <v/>
      </c>
      <c r="AU38" s="3" t="str">
        <f>IF(W38=2,AU$4,"")</f>
        <v/>
      </c>
      <c r="AV38" s="3" t="str">
        <f>IF(X38=2,AV$4,"")</f>
        <v/>
      </c>
      <c r="AW38" s="3" t="str">
        <f>IF(Y38=2,AW$4,"")</f>
        <v/>
      </c>
      <c r="AX38" s="3" t="str">
        <f>IF(Z38=2,AX$4,"")</f>
        <v/>
      </c>
      <c r="AY38" s="3" t="str">
        <f>IF(AA38=2,AY$4,"")</f>
        <v/>
      </c>
      <c r="AZ38" s="16" t="str">
        <f t="shared" si="28"/>
        <v/>
      </c>
      <c r="BA38" s="3" t="str">
        <f>IF(AC38=2,BA$4,"")</f>
        <v/>
      </c>
      <c r="BB38" s="3" t="str">
        <f>IF(AD38=2,BB$4,"")</f>
        <v/>
      </c>
      <c r="BC38" s="3" t="str">
        <f>IF(AE38=2,BC$4,"")</f>
        <v/>
      </c>
      <c r="BD38" s="3" t="str">
        <f>IF(AF38=2,BD$4,"")</f>
        <v/>
      </c>
      <c r="BE38" s="3" t="str">
        <f>IF(AG38=2,BE$4,"")</f>
        <v/>
      </c>
      <c r="BF38" s="16">
        <f t="shared" si="29"/>
        <v>0</v>
      </c>
      <c r="BG38" s="16">
        <f t="shared" si="30"/>
        <v>0</v>
      </c>
      <c r="BH38" s="16">
        <f t="shared" si="31"/>
        <v>0</v>
      </c>
      <c r="BI38" s="16">
        <f t="shared" si="32"/>
        <v>0</v>
      </c>
      <c r="BJ38" s="16">
        <f t="shared" si="33"/>
        <v>0</v>
      </c>
      <c r="BK38" s="42">
        <f t="shared" si="34"/>
        <v>0</v>
      </c>
      <c r="BL38" s="46">
        <f>F38+BK38</f>
        <v>0</v>
      </c>
      <c r="BM38" s="49" t="str">
        <f t="shared" si="35"/>
        <v/>
      </c>
      <c r="BN38">
        <f t="shared" si="36"/>
        <v>1</v>
      </c>
      <c r="BO38">
        <f t="shared" si="37"/>
        <v>1</v>
      </c>
      <c r="BP38" t="str">
        <f t="shared" si="38"/>
        <v/>
      </c>
    </row>
    <row r="39" spans="1:68">
      <c r="A39" s="21" t="s">
        <v>51</v>
      </c>
      <c r="B39" s="33"/>
      <c r="C39" s="29"/>
      <c r="D39" s="23">
        <f t="shared" si="70"/>
        <v>0</v>
      </c>
      <c r="E39" s="23">
        <f t="shared" si="71"/>
        <v>0</v>
      </c>
      <c r="F39" s="24">
        <f t="shared" si="72"/>
        <v>0</v>
      </c>
      <c r="G39" s="5"/>
      <c r="H39" s="3" t="str">
        <f t="shared" si="56"/>
        <v/>
      </c>
      <c r="I39" s="3" t="str">
        <f t="shared" si="57"/>
        <v/>
      </c>
      <c r="J39" s="3" t="str">
        <f t="shared" si="58"/>
        <v/>
      </c>
      <c r="K39" s="3" t="str">
        <f t="shared" si="59"/>
        <v/>
      </c>
      <c r="L39" s="3" t="str">
        <f t="shared" si="60"/>
        <v/>
      </c>
      <c r="M39" s="3" t="str">
        <f t="shared" si="61"/>
        <v/>
      </c>
      <c r="N39" s="3" t="str">
        <f t="shared" si="62"/>
        <v/>
      </c>
      <c r="O39" s="3" t="str">
        <f t="shared" si="63"/>
        <v/>
      </c>
      <c r="P39" s="3" t="str">
        <f t="shared" si="64"/>
        <v/>
      </c>
      <c r="Q39" s="3" t="str">
        <f t="shared" si="65"/>
        <v/>
      </c>
      <c r="R39" s="3" t="str">
        <f t="shared" si="66"/>
        <v/>
      </c>
      <c r="S39" s="3" t="str">
        <f t="shared" si="67"/>
        <v/>
      </c>
      <c r="T39" s="3" t="str">
        <f t="shared" si="68"/>
        <v/>
      </c>
      <c r="U39" s="3" t="str">
        <f t="shared" si="69"/>
        <v/>
      </c>
      <c r="V39" s="5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31" t="str">
        <f t="shared" si="18"/>
        <v/>
      </c>
      <c r="AI39" s="3" t="str">
        <f t="shared" si="19"/>
        <v/>
      </c>
      <c r="AJ39" s="3" t="str">
        <f t="shared" si="20"/>
        <v/>
      </c>
      <c r="AK39" s="3" t="str">
        <f t="shared" si="21"/>
        <v/>
      </c>
      <c r="AL39" s="3" t="str">
        <f t="shared" si="22"/>
        <v/>
      </c>
      <c r="AM39" s="3" t="str">
        <f t="shared" si="23"/>
        <v/>
      </c>
      <c r="AN39" s="16" t="str">
        <f t="shared" si="24"/>
        <v/>
      </c>
      <c r="AO39" s="3" t="str">
        <f t="shared" si="25"/>
        <v/>
      </c>
      <c r="AP39" s="3" t="str">
        <f t="shared" si="26"/>
        <v/>
      </c>
      <c r="AQ39" s="3" t="str">
        <f>IF(AE39&gt;=3,AQ$4,"")</f>
        <v/>
      </c>
      <c r="AR39" s="3" t="str">
        <f>IF(AF39&gt;=3,AR$4,"")</f>
        <v/>
      </c>
      <c r="AS39" s="3" t="str">
        <f>IF(AG39&gt;=3,AS$4,"")</f>
        <v/>
      </c>
      <c r="AT39" s="16" t="str">
        <f t="shared" si="27"/>
        <v/>
      </c>
      <c r="AU39" s="3" t="str">
        <f>IF(W39=2,AU$4,"")</f>
        <v/>
      </c>
      <c r="AV39" s="3" t="str">
        <f>IF(X39=2,AV$4,"")</f>
        <v/>
      </c>
      <c r="AW39" s="3" t="str">
        <f>IF(Y39=2,AW$4,"")</f>
        <v/>
      </c>
      <c r="AX39" s="3" t="str">
        <f>IF(Z39=2,AX$4,"")</f>
        <v/>
      </c>
      <c r="AY39" s="3" t="str">
        <f>IF(AA39=2,AY$4,"")</f>
        <v/>
      </c>
      <c r="AZ39" s="16" t="str">
        <f t="shared" si="28"/>
        <v/>
      </c>
      <c r="BA39" s="3" t="str">
        <f>IF(AC39=2,BA$4,"")</f>
        <v/>
      </c>
      <c r="BB39" s="3" t="str">
        <f>IF(AD39=2,BB$4,"")</f>
        <v/>
      </c>
      <c r="BC39" s="3" t="str">
        <f>IF(AE39=2,BC$4,"")</f>
        <v/>
      </c>
      <c r="BD39" s="3" t="str">
        <f>IF(AF39=2,BD$4,"")</f>
        <v/>
      </c>
      <c r="BE39" s="3" t="str">
        <f>IF(AG39=2,BE$4,"")</f>
        <v/>
      </c>
      <c r="BF39" s="16">
        <f t="shared" si="29"/>
        <v>0</v>
      </c>
      <c r="BG39" s="16">
        <f t="shared" si="30"/>
        <v>0</v>
      </c>
      <c r="BH39" s="16">
        <f t="shared" si="31"/>
        <v>0</v>
      </c>
      <c r="BI39" s="16">
        <f t="shared" si="32"/>
        <v>0</v>
      </c>
      <c r="BJ39" s="16">
        <f t="shared" si="33"/>
        <v>0</v>
      </c>
      <c r="BK39" s="42">
        <f t="shared" si="34"/>
        <v>0</v>
      </c>
      <c r="BL39" s="46">
        <f>F39+BK39</f>
        <v>0</v>
      </c>
      <c r="BM39" s="49" t="str">
        <f t="shared" si="35"/>
        <v/>
      </c>
      <c r="BN39">
        <f t="shared" si="36"/>
        <v>1</v>
      </c>
      <c r="BO39">
        <f t="shared" si="37"/>
        <v>1</v>
      </c>
      <c r="BP39" t="str">
        <f t="shared" si="38"/>
        <v/>
      </c>
    </row>
    <row r="40" spans="1:68" ht="15.75" thickBot="1">
      <c r="A40" s="22" t="s">
        <v>52</v>
      </c>
      <c r="B40" s="34"/>
      <c r="C40" s="30"/>
      <c r="D40" s="25">
        <f t="shared" si="70"/>
        <v>0</v>
      </c>
      <c r="E40" s="25">
        <f t="shared" si="71"/>
        <v>0</v>
      </c>
      <c r="F40" s="26">
        <f t="shared" si="72"/>
        <v>0</v>
      </c>
      <c r="G40" s="12"/>
      <c r="H40" s="13" t="str">
        <f t="shared" si="56"/>
        <v/>
      </c>
      <c r="I40" s="13" t="str">
        <f t="shared" si="57"/>
        <v/>
      </c>
      <c r="J40" s="13" t="str">
        <f t="shared" si="58"/>
        <v/>
      </c>
      <c r="K40" s="13" t="str">
        <f t="shared" si="59"/>
        <v/>
      </c>
      <c r="L40" s="13" t="str">
        <f t="shared" si="60"/>
        <v/>
      </c>
      <c r="M40" s="13" t="str">
        <f t="shared" si="61"/>
        <v/>
      </c>
      <c r="N40" s="13" t="str">
        <f t="shared" si="62"/>
        <v/>
      </c>
      <c r="O40" s="13" t="str">
        <f t="shared" si="63"/>
        <v/>
      </c>
      <c r="P40" s="13" t="str">
        <f t="shared" si="64"/>
        <v/>
      </c>
      <c r="Q40" s="13" t="str">
        <f t="shared" si="65"/>
        <v/>
      </c>
      <c r="R40" s="13" t="str">
        <f t="shared" si="66"/>
        <v/>
      </c>
      <c r="S40" s="13" t="str">
        <f t="shared" si="67"/>
        <v/>
      </c>
      <c r="T40" s="13" t="str">
        <f t="shared" si="68"/>
        <v/>
      </c>
      <c r="U40" s="13" t="str">
        <f t="shared" si="69"/>
        <v/>
      </c>
      <c r="V40" s="6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1" t="str">
        <f t="shared" si="18"/>
        <v/>
      </c>
      <c r="AI40" s="13" t="str">
        <f t="shared" si="19"/>
        <v/>
      </c>
      <c r="AJ40" s="13" t="str">
        <f t="shared" si="20"/>
        <v/>
      </c>
      <c r="AK40" s="13" t="str">
        <f t="shared" si="21"/>
        <v/>
      </c>
      <c r="AL40" s="13" t="str">
        <f t="shared" si="22"/>
        <v/>
      </c>
      <c r="AM40" s="13" t="str">
        <f t="shared" si="23"/>
        <v/>
      </c>
      <c r="AN40" s="16" t="str">
        <f t="shared" si="24"/>
        <v/>
      </c>
      <c r="AO40" s="13" t="str">
        <f t="shared" si="25"/>
        <v/>
      </c>
      <c r="AP40" s="13" t="str">
        <f t="shared" si="26"/>
        <v/>
      </c>
      <c r="AQ40" s="13" t="str">
        <f>IF(AE40&gt;=3,AQ$4,"")</f>
        <v/>
      </c>
      <c r="AR40" s="13" t="str">
        <f>IF(AF40&gt;=3,AR$4,"")</f>
        <v/>
      </c>
      <c r="AS40" s="13" t="str">
        <f>IF(AG40&gt;=3,AS$4,"")</f>
        <v/>
      </c>
      <c r="AT40" s="16" t="str">
        <f t="shared" si="27"/>
        <v/>
      </c>
      <c r="AU40" s="13" t="str">
        <f>IF(W40=2,AU$4,"")</f>
        <v/>
      </c>
      <c r="AV40" s="13" t="str">
        <f>IF(X40=2,AV$4,"")</f>
        <v/>
      </c>
      <c r="AW40" s="13" t="str">
        <f>IF(Y40=2,AW$4,"")</f>
        <v/>
      </c>
      <c r="AX40" s="13" t="str">
        <f>IF(Z40=2,AX$4,"")</f>
        <v/>
      </c>
      <c r="AY40" s="13" t="str">
        <f>IF(AA40=2,AY$4,"")</f>
        <v/>
      </c>
      <c r="AZ40" s="16" t="str">
        <f t="shared" si="28"/>
        <v/>
      </c>
      <c r="BA40" s="13" t="str">
        <f>IF(AC40=2,BA$4,"")</f>
        <v/>
      </c>
      <c r="BB40" s="13" t="str">
        <f>IF(AD40=2,BB$4,"")</f>
        <v/>
      </c>
      <c r="BC40" s="13" t="str">
        <f>IF(AE40=2,BC$4,"")</f>
        <v/>
      </c>
      <c r="BD40" s="13" t="str">
        <f>IF(AF40=2,BD$4,"")</f>
        <v/>
      </c>
      <c r="BE40" s="13" t="str">
        <f>IF(AG40=2,BE$4,"")</f>
        <v/>
      </c>
      <c r="BF40" s="16">
        <f t="shared" si="29"/>
        <v>0</v>
      </c>
      <c r="BG40" s="16">
        <f t="shared" si="30"/>
        <v>0</v>
      </c>
      <c r="BH40" s="16">
        <f t="shared" si="31"/>
        <v>0</v>
      </c>
      <c r="BI40" s="16">
        <f t="shared" si="32"/>
        <v>0</v>
      </c>
      <c r="BJ40" s="16">
        <f t="shared" si="33"/>
        <v>0</v>
      </c>
      <c r="BK40" s="44">
        <f t="shared" si="34"/>
        <v>0</v>
      </c>
      <c r="BL40" s="48">
        <f>F40+BK40</f>
        <v>0</v>
      </c>
      <c r="BM40" s="49" t="str">
        <f t="shared" si="35"/>
        <v/>
      </c>
      <c r="BN40">
        <f t="shared" si="36"/>
        <v>1</v>
      </c>
      <c r="BO40">
        <f t="shared" si="37"/>
        <v>1</v>
      </c>
      <c r="BP40" t="str">
        <f t="shared" si="38"/>
        <v/>
      </c>
    </row>
  </sheetData>
  <mergeCells count="4">
    <mergeCell ref="BM3:BM4"/>
    <mergeCell ref="B3:F3"/>
    <mergeCell ref="BL3:BL4"/>
    <mergeCell ref="V3:BK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 du</dc:creator>
  <cp:lastModifiedBy>volerys</cp:lastModifiedBy>
  <dcterms:created xsi:type="dcterms:W3CDTF">2010-11-18T16:41:25Z</dcterms:created>
  <dcterms:modified xsi:type="dcterms:W3CDTF">2012-07-06T14:01:36Z</dcterms:modified>
</cp:coreProperties>
</file>