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40" yWindow="40" windowWidth="16280" windowHeight="13680" activeTab="1"/>
  </bookViews>
  <sheets>
    <sheet name="Lauf" sheetId="1" r:id="rId1"/>
    <sheet name="Sprung" sheetId="2" r:id="rId2"/>
    <sheet name="Wurf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<sst xmlns="http://schemas.openxmlformats.org/spreadsheetml/2006/main" count="83" uniqueCount="33">
  <si>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Note</t>
  </si>
  <si>
    <t>1. Kl</t>
  </si>
  <si>
    <t>5./6. Kl</t>
  </si>
  <si>
    <t>100 m</t>
  </si>
  <si>
    <t>2. Kl</t>
  </si>
  <si>
    <t>3. Kl</t>
  </si>
  <si>
    <t>4. Kl</t>
  </si>
  <si>
    <t>Wertungstabelle LA</t>
  </si>
  <si>
    <t>Kantonsschule Chur</t>
  </si>
  <si>
    <t xml:space="preserve">          80 m</t>
  </si>
  <si>
    <t>AV/CG/AF</t>
  </si>
  <si>
    <t>Mädchen</t>
  </si>
  <si>
    <t xml:space="preserve">         Hochsprung</t>
  </si>
  <si>
    <t>12 Min.-Lauf</t>
  </si>
  <si>
    <t>3000m</t>
  </si>
  <si>
    <t>CG/AV/AF</t>
  </si>
  <si>
    <t>Weitsprung</t>
  </si>
  <si>
    <t>Kugel 3 kg</t>
  </si>
  <si>
    <t>Diskus 1 kg</t>
  </si>
  <si>
    <t>KOKO</t>
  </si>
  <si>
    <t>Test</t>
  </si>
  <si>
    <t xml:space="preserve">    60m Hürden *</t>
  </si>
  <si>
    <t>Lauf</t>
  </si>
  <si>
    <t>6.50m - 7.50m</t>
  </si>
  <si>
    <t xml:space="preserve">  Abstände:</t>
  </si>
  <si>
    <t>Sprung</t>
  </si>
  <si>
    <t>Wurf</t>
  </si>
  <si>
    <t>Speer 600 g</t>
  </si>
  <si>
    <t xml:space="preserve">      Ball 200 g</t>
  </si>
  <si>
    <t xml:space="preserve">*Hürdenhöhe 76cm (5 H) </t>
  </si>
  <si>
    <t xml:space="preserve">13 m </t>
  </si>
  <si>
    <t>4./5./6. Kl</t>
  </si>
  <si>
    <t xml:space="preserve"> 6/04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</si>
</sst>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11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3" borderId="0" xfId="0" applyFont="1" applyFill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workbookViewId="0" topLeftCell="N1">
      <selection activeCell="C52" sqref="C52"/>
    </sheetView>
  </sheetViews>
  <sheetFormatPr defaultColWidth="11.00390625" defaultRowHeight="12"/>
  <cols>
    <col min="1" max="1" width="4.875" style="5" customWidth="1"/>
    <col min="2" max="6" width="6.375" style="2" customWidth="1"/>
    <col min="7" max="7" width="1.37890625" style="2" customWidth="1"/>
    <col min="8" max="8" width="5.00390625" style="2" customWidth="1"/>
    <col min="9" max="11" width="6.375" style="2" customWidth="1"/>
    <col min="12" max="12" width="10.875" style="2" customWidth="1"/>
    <col min="13" max="13" width="1.00390625" style="2" customWidth="1"/>
    <col min="14" max="14" width="4.875" style="2" customWidth="1"/>
    <col min="15" max="17" width="6.375" style="2" customWidth="1"/>
    <col min="18" max="18" width="10.875" style="2" customWidth="1"/>
    <col min="19" max="19" width="1.00390625" style="2" customWidth="1"/>
    <col min="20" max="20" width="4.875" style="2" customWidth="1"/>
    <col min="21" max="21" width="6.875" style="2" customWidth="1"/>
    <col min="22" max="22" width="7.00390625" style="2" customWidth="1"/>
    <col min="23" max="16384" width="10.875" style="2" customWidth="1"/>
  </cols>
  <sheetData>
    <row r="1" spans="1:22" ht="12">
      <c r="A1" s="1" t="s">
        <v>7</v>
      </c>
      <c r="F1" s="3" t="s">
        <v>8</v>
      </c>
      <c r="L1" s="3" t="s">
        <v>22</v>
      </c>
      <c r="V1" s="4" t="s">
        <v>11</v>
      </c>
    </row>
    <row r="2" ht="6" customHeight="1" thickBot="1"/>
    <row r="3" spans="1:22" ht="12.75" customHeight="1">
      <c r="A3" s="13"/>
      <c r="B3" s="25"/>
      <c r="C3" s="94" t="s">
        <v>9</v>
      </c>
      <c r="D3" s="23"/>
      <c r="E3" s="11"/>
      <c r="F3" s="62" t="s">
        <v>3</v>
      </c>
      <c r="H3" s="24"/>
      <c r="I3" s="23"/>
      <c r="J3" s="77"/>
      <c r="K3" s="23" t="s">
        <v>13</v>
      </c>
      <c r="L3" s="95"/>
      <c r="N3" s="13"/>
      <c r="O3" s="23"/>
      <c r="P3" s="94"/>
      <c r="Q3" s="23" t="s">
        <v>14</v>
      </c>
      <c r="R3" s="95"/>
      <c r="T3" s="13"/>
      <c r="U3" s="88" t="s">
        <v>21</v>
      </c>
      <c r="V3" s="58"/>
    </row>
    <row r="4" spans="1:22" ht="12.75" customHeight="1" thickBot="1">
      <c r="A4" s="15" t="s">
        <v>0</v>
      </c>
      <c r="B4" s="20" t="s">
        <v>1</v>
      </c>
      <c r="C4" s="21" t="s">
        <v>4</v>
      </c>
      <c r="D4" s="21" t="s">
        <v>5</v>
      </c>
      <c r="E4" s="21" t="s">
        <v>6</v>
      </c>
      <c r="F4" s="22" t="s">
        <v>2</v>
      </c>
      <c r="H4" s="15" t="s">
        <v>0</v>
      </c>
      <c r="I4" s="10" t="s">
        <v>1</v>
      </c>
      <c r="J4" s="21" t="s">
        <v>4</v>
      </c>
      <c r="K4" s="21" t="s">
        <v>5</v>
      </c>
      <c r="L4" s="107" t="s">
        <v>31</v>
      </c>
      <c r="N4" s="29" t="s">
        <v>0</v>
      </c>
      <c r="O4" s="10" t="s">
        <v>1</v>
      </c>
      <c r="P4" s="21" t="s">
        <v>4</v>
      </c>
      <c r="Q4" s="21" t="s">
        <v>5</v>
      </c>
      <c r="R4" s="107" t="s">
        <v>31</v>
      </c>
      <c r="T4" s="29" t="s">
        <v>0</v>
      </c>
      <c r="U4" s="89" t="s">
        <v>6</v>
      </c>
      <c r="V4" s="22" t="s">
        <v>2</v>
      </c>
    </row>
    <row r="5" spans="1:22" ht="3" customHeight="1">
      <c r="A5" s="16"/>
      <c r="B5" s="17"/>
      <c r="C5" s="18"/>
      <c r="D5" s="18"/>
      <c r="E5" s="18"/>
      <c r="F5" s="19"/>
      <c r="H5" s="16"/>
      <c r="I5" s="26"/>
      <c r="J5" s="18"/>
      <c r="K5" s="18"/>
      <c r="L5" s="19"/>
      <c r="N5" s="30" t="s">
        <v>0</v>
      </c>
      <c r="O5" s="26"/>
      <c r="P5" s="18"/>
      <c r="Q5" s="18"/>
      <c r="R5" s="19"/>
      <c r="T5" s="30" t="s">
        <v>0</v>
      </c>
      <c r="U5" s="28"/>
      <c r="V5" s="57"/>
    </row>
    <row r="6" spans="1:22" s="7" customFormat="1" ht="10.5">
      <c r="A6" s="31">
        <v>6</v>
      </c>
      <c r="B6" s="32">
        <v>12.2</v>
      </c>
      <c r="C6" s="33">
        <v>12</v>
      </c>
      <c r="D6" s="33">
        <v>11.8</v>
      </c>
      <c r="E6" s="33">
        <v>11.6</v>
      </c>
      <c r="F6" s="34">
        <v>14.5</v>
      </c>
      <c r="G6" s="46"/>
      <c r="H6" s="31">
        <v>6</v>
      </c>
      <c r="I6" s="81">
        <v>2350</v>
      </c>
      <c r="J6" s="81">
        <f>INT(3000*12/(INT(P6)+(MOD(P6*100,100)/60)))</f>
        <v>2400</v>
      </c>
      <c r="K6" s="81">
        <v>2450</v>
      </c>
      <c r="L6" s="82">
        <v>2510</v>
      </c>
      <c r="M6" s="46"/>
      <c r="N6" s="38">
        <v>6</v>
      </c>
      <c r="O6" s="86">
        <f>P6+0.2</f>
        <v>15.2</v>
      </c>
      <c r="P6" s="86">
        <v>15</v>
      </c>
      <c r="Q6" s="86">
        <v>14.4</v>
      </c>
      <c r="R6" s="87">
        <v>14.2</v>
      </c>
      <c r="S6" s="46"/>
      <c r="T6" s="38">
        <v>6</v>
      </c>
      <c r="U6" s="90">
        <v>11.5</v>
      </c>
      <c r="V6" s="34">
        <v>11</v>
      </c>
    </row>
    <row r="7" spans="1:22" ht="10.5">
      <c r="A7" s="14">
        <v>5.9</v>
      </c>
      <c r="B7" s="12"/>
      <c r="C7" s="8"/>
      <c r="D7" s="8"/>
      <c r="E7" s="8"/>
      <c r="F7" s="9"/>
      <c r="H7" s="14">
        <v>5.9</v>
      </c>
      <c r="I7" s="53">
        <f>I6-20</f>
        <v>2330</v>
      </c>
      <c r="J7" s="53">
        <f>J6-20</f>
        <v>2380</v>
      </c>
      <c r="K7" s="53">
        <f>K6-30</f>
        <v>2420</v>
      </c>
      <c r="L7" s="80">
        <f>L6-30</f>
        <v>2480</v>
      </c>
      <c r="N7" s="14">
        <v>5.9</v>
      </c>
      <c r="O7" s="54">
        <f>O6+0.12</f>
        <v>15.319999999999999</v>
      </c>
      <c r="P7" s="54">
        <f>P6+0.12</f>
        <v>15.12</v>
      </c>
      <c r="Q7" s="54">
        <f>Q6+0.12</f>
        <v>14.52</v>
      </c>
      <c r="R7" s="60">
        <f>R6+0.12</f>
        <v>14.319999999999999</v>
      </c>
      <c r="T7" s="14">
        <v>5.9</v>
      </c>
      <c r="U7" s="91">
        <v>11.6</v>
      </c>
      <c r="V7" s="78">
        <v>11.1</v>
      </c>
    </row>
    <row r="8" spans="1:22" ht="10.5">
      <c r="A8" s="14">
        <v>5.8</v>
      </c>
      <c r="B8" s="12">
        <v>12.3</v>
      </c>
      <c r="C8" s="8">
        <v>12.1</v>
      </c>
      <c r="D8" s="8">
        <v>11.9</v>
      </c>
      <c r="E8" s="8">
        <v>11.7</v>
      </c>
      <c r="F8" s="9">
        <v>14.6</v>
      </c>
      <c r="H8" s="14">
        <v>5.8</v>
      </c>
      <c r="I8" s="53">
        <f>I7-30</f>
        <v>2300</v>
      </c>
      <c r="J8" s="53">
        <f>J7-30</f>
        <v>2350</v>
      </c>
      <c r="K8" s="53">
        <f aca="true" t="shared" si="0" ref="K8:K16">K7-30</f>
        <v>2390</v>
      </c>
      <c r="L8" s="80">
        <f aca="true" t="shared" si="1" ref="L8:L24">L7-30</f>
        <v>2450</v>
      </c>
      <c r="N8" s="14">
        <v>5.8</v>
      </c>
      <c r="O8" s="54">
        <f aca="true" t="shared" si="2" ref="O8:P46">O7+0.12</f>
        <v>15.439999999999998</v>
      </c>
      <c r="P8" s="54">
        <f t="shared" si="2"/>
        <v>15.239999999999998</v>
      </c>
      <c r="Q8" s="54">
        <v>15.04</v>
      </c>
      <c r="R8" s="60">
        <f>R7+0.12</f>
        <v>14.439999999999998</v>
      </c>
      <c r="T8" s="14">
        <v>5.8</v>
      </c>
      <c r="U8" s="91">
        <v>11.7</v>
      </c>
      <c r="V8" s="78">
        <v>11.2</v>
      </c>
    </row>
    <row r="9" spans="1:22" ht="10.5">
      <c r="A9" s="14">
        <v>5.7</v>
      </c>
      <c r="B9" s="12"/>
      <c r="C9" s="8"/>
      <c r="D9" s="8"/>
      <c r="E9" s="8"/>
      <c r="F9" s="9"/>
      <c r="H9" s="14">
        <v>5.7</v>
      </c>
      <c r="I9" s="53">
        <f>I8-20</f>
        <v>2280</v>
      </c>
      <c r="J9" s="53">
        <f aca="true" t="shared" si="3" ref="J9:J15">J8-30</f>
        <v>2320</v>
      </c>
      <c r="K9" s="53">
        <f t="shared" si="0"/>
        <v>2360</v>
      </c>
      <c r="L9" s="80">
        <f t="shared" si="1"/>
        <v>2420</v>
      </c>
      <c r="N9" s="14">
        <v>5.7</v>
      </c>
      <c r="O9" s="54">
        <f t="shared" si="2"/>
        <v>15.559999999999997</v>
      </c>
      <c r="P9" s="54">
        <f t="shared" si="2"/>
        <v>15.359999999999998</v>
      </c>
      <c r="Q9" s="54">
        <f>Q8+0.12</f>
        <v>15.159999999999998</v>
      </c>
      <c r="R9" s="60">
        <f>R8+0.12</f>
        <v>14.559999999999997</v>
      </c>
      <c r="T9" s="14">
        <v>5.7</v>
      </c>
      <c r="U9" s="91">
        <v>11.8</v>
      </c>
      <c r="V9" s="78">
        <v>11.3</v>
      </c>
    </row>
    <row r="10" spans="1:22" ht="10.5">
      <c r="A10" s="14">
        <v>5.6</v>
      </c>
      <c r="B10" s="12">
        <v>12.4</v>
      </c>
      <c r="C10" s="8">
        <v>12.2</v>
      </c>
      <c r="D10" s="8">
        <v>12</v>
      </c>
      <c r="E10" s="8">
        <v>11.8</v>
      </c>
      <c r="F10" s="9">
        <v>14.7</v>
      </c>
      <c r="H10" s="14">
        <v>5.6</v>
      </c>
      <c r="I10" s="53">
        <f>I9-30</f>
        <v>2250</v>
      </c>
      <c r="J10" s="53">
        <f t="shared" si="3"/>
        <v>2290</v>
      </c>
      <c r="K10" s="53">
        <f t="shared" si="0"/>
        <v>2330</v>
      </c>
      <c r="L10" s="80">
        <f t="shared" si="1"/>
        <v>2390</v>
      </c>
      <c r="N10" s="14">
        <v>5.6</v>
      </c>
      <c r="O10" s="54">
        <v>16.08</v>
      </c>
      <c r="P10" s="54">
        <f t="shared" si="2"/>
        <v>15.479999999999997</v>
      </c>
      <c r="Q10" s="54">
        <f>Q9+0.12</f>
        <v>15.279999999999998</v>
      </c>
      <c r="R10" s="60">
        <v>15.08</v>
      </c>
      <c r="T10" s="14">
        <v>5.6</v>
      </c>
      <c r="U10" s="91">
        <v>11.9</v>
      </c>
      <c r="V10" s="78">
        <v>11.4</v>
      </c>
    </row>
    <row r="11" spans="1:22" ht="10.5">
      <c r="A11" s="31">
        <v>5.5</v>
      </c>
      <c r="B11" s="73"/>
      <c r="C11" s="74"/>
      <c r="D11" s="74"/>
      <c r="E11" s="74"/>
      <c r="F11" s="75"/>
      <c r="H11" s="31">
        <v>5.5</v>
      </c>
      <c r="I11" s="76">
        <f>I10-30</f>
        <v>2220</v>
      </c>
      <c r="J11" s="76">
        <f t="shared" si="3"/>
        <v>2260</v>
      </c>
      <c r="K11" s="76">
        <f t="shared" si="0"/>
        <v>2300</v>
      </c>
      <c r="L11" s="79">
        <f t="shared" si="1"/>
        <v>2360</v>
      </c>
      <c r="N11" s="31">
        <v>5.5</v>
      </c>
      <c r="O11" s="68">
        <f t="shared" si="2"/>
        <v>16.2</v>
      </c>
      <c r="P11" s="68">
        <v>16</v>
      </c>
      <c r="Q11" s="68">
        <f>Q10+0.12</f>
        <v>15.399999999999997</v>
      </c>
      <c r="R11" s="69">
        <f>R10+0.12</f>
        <v>15.2</v>
      </c>
      <c r="T11" s="31">
        <v>5.5</v>
      </c>
      <c r="U11" s="73">
        <v>12</v>
      </c>
      <c r="V11" s="72">
        <v>11.5</v>
      </c>
    </row>
    <row r="12" spans="1:22" ht="10.5">
      <c r="A12" s="14">
        <v>5.4</v>
      </c>
      <c r="B12" s="12">
        <v>12.5</v>
      </c>
      <c r="C12" s="8">
        <v>12.3</v>
      </c>
      <c r="D12" s="8">
        <v>12.1</v>
      </c>
      <c r="E12" s="8">
        <v>11.9</v>
      </c>
      <c r="F12" s="9">
        <v>14.8</v>
      </c>
      <c r="H12" s="14">
        <v>5.4</v>
      </c>
      <c r="I12" s="53">
        <f>I11-30</f>
        <v>2190</v>
      </c>
      <c r="J12" s="53">
        <f t="shared" si="3"/>
        <v>2230</v>
      </c>
      <c r="K12" s="53">
        <f t="shared" si="0"/>
        <v>2270</v>
      </c>
      <c r="L12" s="80">
        <f t="shared" si="1"/>
        <v>2330</v>
      </c>
      <c r="N12" s="14">
        <v>5.4</v>
      </c>
      <c r="O12" s="54">
        <f t="shared" si="2"/>
        <v>16.32</v>
      </c>
      <c r="P12" s="54">
        <f t="shared" si="2"/>
        <v>16.12</v>
      </c>
      <c r="Q12" s="54">
        <f>Q11+0.12</f>
        <v>15.519999999999996</v>
      </c>
      <c r="R12" s="60">
        <f>R11+0.12</f>
        <v>15.319999999999999</v>
      </c>
      <c r="T12" s="14">
        <v>5.4</v>
      </c>
      <c r="U12" s="91">
        <v>12.1</v>
      </c>
      <c r="V12" s="78">
        <v>11.6</v>
      </c>
    </row>
    <row r="13" spans="1:22" ht="10.5">
      <c r="A13" s="14">
        <v>5.3</v>
      </c>
      <c r="B13" s="12"/>
      <c r="C13" s="8"/>
      <c r="D13" s="8"/>
      <c r="E13" s="8"/>
      <c r="F13" s="9"/>
      <c r="H13" s="14">
        <v>5.3</v>
      </c>
      <c r="I13" s="53">
        <f>I12-20</f>
        <v>2170</v>
      </c>
      <c r="J13" s="53">
        <f t="shared" si="3"/>
        <v>2200</v>
      </c>
      <c r="K13" s="53">
        <f t="shared" si="0"/>
        <v>2240</v>
      </c>
      <c r="L13" s="80">
        <f t="shared" si="1"/>
        <v>2300</v>
      </c>
      <c r="N13" s="14">
        <v>5.3</v>
      </c>
      <c r="O13" s="54">
        <f t="shared" si="2"/>
        <v>16.44</v>
      </c>
      <c r="P13" s="54">
        <f t="shared" si="2"/>
        <v>16.240000000000002</v>
      </c>
      <c r="Q13" s="54">
        <v>16.04</v>
      </c>
      <c r="R13" s="60">
        <v>15.44</v>
      </c>
      <c r="T13" s="14">
        <v>5.3</v>
      </c>
      <c r="U13" s="91">
        <v>12.2</v>
      </c>
      <c r="V13" s="78">
        <v>11.7</v>
      </c>
    </row>
    <row r="14" spans="1:22" ht="10.5">
      <c r="A14" s="14">
        <v>5.2</v>
      </c>
      <c r="B14" s="12">
        <v>12.6</v>
      </c>
      <c r="C14" s="8">
        <v>12.4</v>
      </c>
      <c r="D14" s="8">
        <v>12.2</v>
      </c>
      <c r="E14" s="8">
        <v>12</v>
      </c>
      <c r="F14" s="9">
        <v>14.9</v>
      </c>
      <c r="H14" s="14">
        <v>5.2</v>
      </c>
      <c r="I14" s="53">
        <f>I13-30</f>
        <v>2140</v>
      </c>
      <c r="J14" s="53">
        <f t="shared" si="3"/>
        <v>2170</v>
      </c>
      <c r="K14" s="53">
        <f t="shared" si="0"/>
        <v>2210</v>
      </c>
      <c r="L14" s="80">
        <f t="shared" si="1"/>
        <v>2270</v>
      </c>
      <c r="N14" s="14">
        <v>5.2</v>
      </c>
      <c r="O14" s="54">
        <f t="shared" si="2"/>
        <v>16.560000000000002</v>
      </c>
      <c r="P14" s="54">
        <f t="shared" si="2"/>
        <v>16.360000000000003</v>
      </c>
      <c r="Q14" s="54">
        <f>Q13+0.12</f>
        <v>16.16</v>
      </c>
      <c r="R14" s="60">
        <f>R13+0.12</f>
        <v>15.559999999999999</v>
      </c>
      <c r="T14" s="14">
        <v>5.2</v>
      </c>
      <c r="U14" s="91">
        <v>12.3</v>
      </c>
      <c r="V14" s="78">
        <v>11.8</v>
      </c>
    </row>
    <row r="15" spans="1:22" ht="10.5">
      <c r="A15" s="14">
        <v>5.1</v>
      </c>
      <c r="B15" s="12"/>
      <c r="C15" s="8"/>
      <c r="D15" s="8"/>
      <c r="E15" s="8"/>
      <c r="F15" s="9"/>
      <c r="H15" s="14">
        <v>5.1</v>
      </c>
      <c r="I15" s="53">
        <f>I14-30</f>
        <v>2110</v>
      </c>
      <c r="J15" s="53">
        <f t="shared" si="3"/>
        <v>2140</v>
      </c>
      <c r="K15" s="53">
        <f t="shared" si="0"/>
        <v>2180</v>
      </c>
      <c r="L15" s="80">
        <f t="shared" si="1"/>
        <v>2240</v>
      </c>
      <c r="N15" s="14">
        <v>5.1</v>
      </c>
      <c r="O15" s="54">
        <v>17.08</v>
      </c>
      <c r="P15" s="54">
        <f t="shared" si="2"/>
        <v>16.480000000000004</v>
      </c>
      <c r="Q15" s="54">
        <f>Q14+0.12</f>
        <v>16.28</v>
      </c>
      <c r="R15" s="60">
        <v>16.08</v>
      </c>
      <c r="T15" s="14">
        <v>5.1</v>
      </c>
      <c r="U15" s="91">
        <v>12.4</v>
      </c>
      <c r="V15" s="78">
        <v>11.9</v>
      </c>
    </row>
    <row r="16" spans="1:22" s="7" customFormat="1" ht="10.5">
      <c r="A16" s="31">
        <v>5</v>
      </c>
      <c r="B16" s="32">
        <v>12.7</v>
      </c>
      <c r="C16" s="33">
        <v>12.5</v>
      </c>
      <c r="D16" s="33">
        <v>12.3</v>
      </c>
      <c r="E16" s="33">
        <v>12.1</v>
      </c>
      <c r="F16" s="34">
        <v>15</v>
      </c>
      <c r="G16" s="46"/>
      <c r="H16" s="31">
        <v>5</v>
      </c>
      <c r="I16" s="81">
        <f>I15-30</f>
        <v>2080</v>
      </c>
      <c r="J16" s="81">
        <v>2120</v>
      </c>
      <c r="K16" s="81">
        <f t="shared" si="0"/>
        <v>2150</v>
      </c>
      <c r="L16" s="82">
        <f t="shared" si="1"/>
        <v>2210</v>
      </c>
      <c r="M16" s="46"/>
      <c r="N16" s="31">
        <v>5</v>
      </c>
      <c r="O16" s="36">
        <f t="shared" si="2"/>
        <v>17.2</v>
      </c>
      <c r="P16" s="36">
        <v>17</v>
      </c>
      <c r="Q16" s="36">
        <f>Q15+0.12</f>
        <v>16.400000000000002</v>
      </c>
      <c r="R16" s="48">
        <f>R15+0.12</f>
        <v>16.2</v>
      </c>
      <c r="S16" s="46"/>
      <c r="T16" s="31">
        <v>5</v>
      </c>
      <c r="U16" s="90">
        <v>12.5</v>
      </c>
      <c r="V16" s="34">
        <v>12</v>
      </c>
    </row>
    <row r="17" spans="1:22" ht="10.5">
      <c r="A17" s="14">
        <v>4.9</v>
      </c>
      <c r="B17" s="12"/>
      <c r="C17" s="8"/>
      <c r="D17" s="8"/>
      <c r="E17" s="8"/>
      <c r="F17" s="9"/>
      <c r="H17" s="14">
        <v>4.9</v>
      </c>
      <c r="I17" s="53">
        <f>I16-20</f>
        <v>2060</v>
      </c>
      <c r="J17" s="53">
        <f>J16-20</f>
        <v>2100</v>
      </c>
      <c r="K17" s="53">
        <f>K16-20</f>
        <v>2130</v>
      </c>
      <c r="L17" s="80">
        <f>L16-20</f>
        <v>2190</v>
      </c>
      <c r="N17" s="14">
        <v>4.9</v>
      </c>
      <c r="O17" s="54">
        <f t="shared" si="2"/>
        <v>17.32</v>
      </c>
      <c r="P17" s="54">
        <f t="shared" si="2"/>
        <v>17.12</v>
      </c>
      <c r="Q17" s="54">
        <f>Q16+0.12</f>
        <v>16.520000000000003</v>
      </c>
      <c r="R17" s="60">
        <f>R16+0.12</f>
        <v>16.32</v>
      </c>
      <c r="T17" s="14">
        <v>4.9</v>
      </c>
      <c r="U17" s="91">
        <v>12.6</v>
      </c>
      <c r="V17" s="78">
        <v>12.1</v>
      </c>
    </row>
    <row r="18" spans="1:22" ht="10.5">
      <c r="A18" s="14">
        <v>4.8</v>
      </c>
      <c r="B18" s="12">
        <v>12.9</v>
      </c>
      <c r="C18" s="8">
        <v>12.7</v>
      </c>
      <c r="D18" s="8">
        <v>12.5</v>
      </c>
      <c r="E18" s="8">
        <v>12.3</v>
      </c>
      <c r="F18" s="9">
        <v>15.2</v>
      </c>
      <c r="H18" s="14">
        <v>4.8</v>
      </c>
      <c r="I18" s="53">
        <f>I17-30</f>
        <v>2030</v>
      </c>
      <c r="J18" s="53">
        <f>J17-20</f>
        <v>2080</v>
      </c>
      <c r="K18" s="53">
        <f aca="true" t="shared" si="4" ref="K18:K25">K17-20</f>
        <v>2110</v>
      </c>
      <c r="L18" s="80">
        <f t="shared" si="1"/>
        <v>2160</v>
      </c>
      <c r="N18" s="14">
        <v>4.8</v>
      </c>
      <c r="O18" s="54">
        <f t="shared" si="2"/>
        <v>17.44</v>
      </c>
      <c r="P18" s="54">
        <f t="shared" si="2"/>
        <v>17.240000000000002</v>
      </c>
      <c r="Q18" s="54">
        <v>17.04</v>
      </c>
      <c r="R18" s="60">
        <v>16.44</v>
      </c>
      <c r="T18" s="14">
        <v>4.8</v>
      </c>
      <c r="U18" s="91">
        <v>12.7</v>
      </c>
      <c r="V18" s="78">
        <v>12.2</v>
      </c>
    </row>
    <row r="19" spans="1:22" ht="10.5">
      <c r="A19" s="14">
        <v>4.7</v>
      </c>
      <c r="B19" s="12"/>
      <c r="C19" s="8"/>
      <c r="D19" s="8"/>
      <c r="E19" s="8"/>
      <c r="F19" s="9"/>
      <c r="H19" s="14">
        <v>4.7</v>
      </c>
      <c r="I19" s="53">
        <f>I18-20</f>
        <v>2010</v>
      </c>
      <c r="J19" s="53">
        <f>J18-30</f>
        <v>2050</v>
      </c>
      <c r="K19" s="53">
        <f t="shared" si="4"/>
        <v>2090</v>
      </c>
      <c r="L19" s="80">
        <f>L18-30</f>
        <v>2130</v>
      </c>
      <c r="N19" s="14">
        <v>4.7</v>
      </c>
      <c r="O19" s="54">
        <f t="shared" si="2"/>
        <v>17.560000000000002</v>
      </c>
      <c r="P19" s="54">
        <f t="shared" si="2"/>
        <v>17.360000000000003</v>
      </c>
      <c r="Q19" s="54">
        <f>Q18+0.12</f>
        <v>17.16</v>
      </c>
      <c r="R19" s="60">
        <f>R18+0.12</f>
        <v>16.560000000000002</v>
      </c>
      <c r="T19" s="14">
        <v>4.7</v>
      </c>
      <c r="U19" s="91">
        <v>12.8</v>
      </c>
      <c r="V19" s="78">
        <v>12.3</v>
      </c>
    </row>
    <row r="20" spans="1:22" ht="10.5">
      <c r="A20" s="14">
        <v>4.6</v>
      </c>
      <c r="B20" s="12">
        <v>13.1</v>
      </c>
      <c r="C20" s="8">
        <v>12.9</v>
      </c>
      <c r="D20" s="8">
        <v>12.7</v>
      </c>
      <c r="E20" s="8">
        <v>12.5</v>
      </c>
      <c r="F20" s="9">
        <v>15.4</v>
      </c>
      <c r="H20" s="14">
        <v>4.6</v>
      </c>
      <c r="I20" s="53">
        <f>I19-20</f>
        <v>1990</v>
      </c>
      <c r="J20" s="53">
        <f>J19-20</f>
        <v>2030</v>
      </c>
      <c r="K20" s="53">
        <f t="shared" si="4"/>
        <v>2070</v>
      </c>
      <c r="L20" s="80">
        <f t="shared" si="1"/>
        <v>2100</v>
      </c>
      <c r="N20" s="14">
        <v>4.6</v>
      </c>
      <c r="O20" s="54">
        <v>18.08</v>
      </c>
      <c r="P20" s="54">
        <f t="shared" si="2"/>
        <v>17.480000000000004</v>
      </c>
      <c r="Q20" s="54">
        <f>Q19+0.12</f>
        <v>17.28</v>
      </c>
      <c r="R20" s="60">
        <v>17.08</v>
      </c>
      <c r="T20" s="14">
        <v>4.6</v>
      </c>
      <c r="U20" s="91">
        <v>12.9</v>
      </c>
      <c r="V20" s="78">
        <v>12.4</v>
      </c>
    </row>
    <row r="21" spans="1:22" ht="10.5">
      <c r="A21" s="31">
        <v>4.50000000000001</v>
      </c>
      <c r="B21" s="73"/>
      <c r="C21" s="74"/>
      <c r="D21" s="74"/>
      <c r="E21" s="74"/>
      <c r="F21" s="75"/>
      <c r="H21" s="31">
        <v>4.50000000000001</v>
      </c>
      <c r="I21" s="76">
        <f>I20-20</f>
        <v>1970</v>
      </c>
      <c r="J21" s="76">
        <f>J20-20</f>
        <v>2010</v>
      </c>
      <c r="K21" s="76">
        <f>K20-30</f>
        <v>2040</v>
      </c>
      <c r="L21" s="79">
        <f t="shared" si="1"/>
        <v>2070</v>
      </c>
      <c r="N21" s="31">
        <v>4.50000000000001</v>
      </c>
      <c r="O21" s="68">
        <f t="shared" si="2"/>
        <v>18.2</v>
      </c>
      <c r="P21" s="68">
        <v>18</v>
      </c>
      <c r="Q21" s="68">
        <f>Q20+0.12</f>
        <v>17.400000000000002</v>
      </c>
      <c r="R21" s="69">
        <f>R20+0.12</f>
        <v>17.2</v>
      </c>
      <c r="T21" s="31">
        <v>4.50000000000001</v>
      </c>
      <c r="U21" s="73">
        <v>13</v>
      </c>
      <c r="V21" s="72">
        <v>12.5</v>
      </c>
    </row>
    <row r="22" spans="1:22" ht="10.5">
      <c r="A22" s="14">
        <v>4.40000000000001</v>
      </c>
      <c r="B22" s="12">
        <v>13.3</v>
      </c>
      <c r="C22" s="8">
        <v>13.1</v>
      </c>
      <c r="D22" s="8">
        <v>12.9</v>
      </c>
      <c r="E22" s="8">
        <v>12.7</v>
      </c>
      <c r="F22" s="9">
        <v>15.6</v>
      </c>
      <c r="H22" s="14">
        <v>4.40000000000001</v>
      </c>
      <c r="I22" s="53">
        <f>I21-20</f>
        <v>1950</v>
      </c>
      <c r="J22" s="53">
        <f>J21-30</f>
        <v>1980</v>
      </c>
      <c r="K22" s="53">
        <f t="shared" si="4"/>
        <v>2020</v>
      </c>
      <c r="L22" s="80">
        <f t="shared" si="1"/>
        <v>2040</v>
      </c>
      <c r="N22" s="14">
        <v>4.40000000000001</v>
      </c>
      <c r="O22" s="54">
        <f t="shared" si="2"/>
        <v>18.32</v>
      </c>
      <c r="P22" s="54">
        <f t="shared" si="2"/>
        <v>18.12</v>
      </c>
      <c r="Q22" s="54">
        <f>Q21+0.12</f>
        <v>17.520000000000003</v>
      </c>
      <c r="R22" s="60">
        <f>R21+0.12</f>
        <v>17.32</v>
      </c>
      <c r="T22" s="14">
        <v>4.40000000000001</v>
      </c>
      <c r="U22" s="91">
        <v>13.1</v>
      </c>
      <c r="V22" s="78">
        <v>12.6</v>
      </c>
    </row>
    <row r="23" spans="1:22" ht="10.5">
      <c r="A23" s="14">
        <v>4.30000000000001</v>
      </c>
      <c r="B23" s="12"/>
      <c r="C23" s="8"/>
      <c r="D23" s="8"/>
      <c r="E23" s="8"/>
      <c r="F23" s="9"/>
      <c r="H23" s="14">
        <v>4.30000000000001</v>
      </c>
      <c r="I23" s="53">
        <f>I22-20</f>
        <v>1930</v>
      </c>
      <c r="J23" s="53">
        <f>J22-20</f>
        <v>1960</v>
      </c>
      <c r="K23" s="53">
        <f t="shared" si="4"/>
        <v>2000</v>
      </c>
      <c r="L23" s="80">
        <f>L22-30</f>
        <v>2010</v>
      </c>
      <c r="N23" s="14">
        <v>4.30000000000001</v>
      </c>
      <c r="O23" s="54">
        <f t="shared" si="2"/>
        <v>18.44</v>
      </c>
      <c r="P23" s="54">
        <f t="shared" si="2"/>
        <v>18.240000000000002</v>
      </c>
      <c r="Q23" s="54">
        <v>18.04</v>
      </c>
      <c r="R23" s="60">
        <v>17.44</v>
      </c>
      <c r="T23" s="14">
        <v>4.30000000000001</v>
      </c>
      <c r="U23" s="91">
        <v>13.2</v>
      </c>
      <c r="V23" s="78">
        <v>12.7</v>
      </c>
    </row>
    <row r="24" spans="1:22" ht="10.5">
      <c r="A24" s="14">
        <v>4.20000000000001</v>
      </c>
      <c r="B24" s="12">
        <v>13.5</v>
      </c>
      <c r="C24" s="8">
        <v>13.3</v>
      </c>
      <c r="D24" s="8">
        <v>13.1</v>
      </c>
      <c r="E24" s="8">
        <v>12.9</v>
      </c>
      <c r="F24" s="9">
        <v>15.8</v>
      </c>
      <c r="H24" s="14">
        <v>4.20000000000001</v>
      </c>
      <c r="I24" s="53">
        <f>I23-30</f>
        <v>1900</v>
      </c>
      <c r="J24" s="53">
        <f>J23-20</f>
        <v>1940</v>
      </c>
      <c r="K24" s="53">
        <f t="shared" si="4"/>
        <v>1980</v>
      </c>
      <c r="L24" s="80">
        <f t="shared" si="1"/>
        <v>1980</v>
      </c>
      <c r="N24" s="14">
        <v>4.20000000000001</v>
      </c>
      <c r="O24" s="54">
        <f t="shared" si="2"/>
        <v>18.560000000000002</v>
      </c>
      <c r="P24" s="54">
        <f t="shared" si="2"/>
        <v>18.360000000000003</v>
      </c>
      <c r="Q24" s="54">
        <f>Q23+0.12</f>
        <v>18.16</v>
      </c>
      <c r="R24" s="60">
        <f>R23+0.12</f>
        <v>17.560000000000002</v>
      </c>
      <c r="T24" s="14">
        <v>4.20000000000001</v>
      </c>
      <c r="U24" s="91">
        <v>13.3</v>
      </c>
      <c r="V24" s="78">
        <v>12.8</v>
      </c>
    </row>
    <row r="25" spans="1:22" ht="10.5">
      <c r="A25" s="14">
        <v>4.10000000000001</v>
      </c>
      <c r="B25" s="12"/>
      <c r="C25" s="8"/>
      <c r="D25" s="8"/>
      <c r="E25" s="8"/>
      <c r="F25" s="9"/>
      <c r="H25" s="14">
        <v>4.10000000000001</v>
      </c>
      <c r="I25" s="53">
        <f>I24-20</f>
        <v>1880</v>
      </c>
      <c r="J25" s="53">
        <f>J24-30</f>
        <v>1910</v>
      </c>
      <c r="K25" s="53">
        <f t="shared" si="4"/>
        <v>1960</v>
      </c>
      <c r="L25" s="80">
        <f>L24-20</f>
        <v>1960</v>
      </c>
      <c r="N25" s="14">
        <v>4.10000000000001</v>
      </c>
      <c r="O25" s="54">
        <v>19.08</v>
      </c>
      <c r="P25" s="54">
        <f t="shared" si="2"/>
        <v>18.480000000000004</v>
      </c>
      <c r="Q25" s="54">
        <f>Q24+0.12</f>
        <v>18.28</v>
      </c>
      <c r="R25" s="60">
        <v>18.08</v>
      </c>
      <c r="T25" s="14">
        <v>4.10000000000001</v>
      </c>
      <c r="U25" s="91">
        <v>13.4</v>
      </c>
      <c r="V25" s="78">
        <v>12.9</v>
      </c>
    </row>
    <row r="26" spans="1:22" s="7" customFormat="1" ht="10.5">
      <c r="A26" s="31">
        <v>4.00000000000001</v>
      </c>
      <c r="B26" s="32">
        <v>13.7</v>
      </c>
      <c r="C26" s="33">
        <v>13.5</v>
      </c>
      <c r="D26" s="33">
        <v>13.3</v>
      </c>
      <c r="E26" s="33">
        <v>13.1</v>
      </c>
      <c r="F26" s="34">
        <v>16</v>
      </c>
      <c r="G26" s="46"/>
      <c r="H26" s="31">
        <v>4.00000000000001</v>
      </c>
      <c r="I26" s="81">
        <f>I25-20</f>
        <v>1860</v>
      </c>
      <c r="J26" s="81">
        <v>1890</v>
      </c>
      <c r="K26" s="81">
        <f>K25-30</f>
        <v>1930</v>
      </c>
      <c r="L26" s="82">
        <v>2000</v>
      </c>
      <c r="M26" s="46"/>
      <c r="N26" s="31">
        <v>4.00000000000001</v>
      </c>
      <c r="O26" s="36">
        <f t="shared" si="2"/>
        <v>19.2</v>
      </c>
      <c r="P26" s="36">
        <v>19</v>
      </c>
      <c r="Q26" s="36">
        <f>Q25+0.12</f>
        <v>18.400000000000002</v>
      </c>
      <c r="R26" s="48">
        <f>R25+0.12</f>
        <v>18.2</v>
      </c>
      <c r="S26" s="46"/>
      <c r="T26" s="31">
        <v>4.00000000000001</v>
      </c>
      <c r="U26" s="90">
        <v>13.5</v>
      </c>
      <c r="V26" s="34">
        <v>13</v>
      </c>
    </row>
    <row r="27" spans="1:22" ht="10.5">
      <c r="A27" s="14">
        <v>3.90000000000001</v>
      </c>
      <c r="B27" s="12"/>
      <c r="C27" s="8"/>
      <c r="D27" s="8"/>
      <c r="E27" s="8"/>
      <c r="F27" s="9"/>
      <c r="H27" s="14">
        <v>3.90000000000001</v>
      </c>
      <c r="I27" s="53">
        <f>I26-10</f>
        <v>1850</v>
      </c>
      <c r="J27" s="53">
        <f>J26-10</f>
        <v>1880</v>
      </c>
      <c r="K27" s="53">
        <f>K26-20</f>
        <v>1910</v>
      </c>
      <c r="L27" s="80">
        <f>L26-20</f>
        <v>1980</v>
      </c>
      <c r="N27" s="14">
        <v>3.90000000000001</v>
      </c>
      <c r="O27" s="54">
        <f t="shared" si="2"/>
        <v>19.32</v>
      </c>
      <c r="P27" s="54">
        <f t="shared" si="2"/>
        <v>19.12</v>
      </c>
      <c r="Q27" s="54">
        <f>Q26+0.12</f>
        <v>18.520000000000003</v>
      </c>
      <c r="R27" s="60">
        <f>R26+0.12</f>
        <v>18.32</v>
      </c>
      <c r="T27" s="14">
        <v>3.90000000000001</v>
      </c>
      <c r="U27" s="91">
        <v>13.6</v>
      </c>
      <c r="V27" s="78">
        <v>13.1</v>
      </c>
    </row>
    <row r="28" spans="1:22" ht="10.5">
      <c r="A28" s="14">
        <v>3.80000000000001</v>
      </c>
      <c r="B28" s="12">
        <v>14</v>
      </c>
      <c r="C28" s="8">
        <v>13.8</v>
      </c>
      <c r="D28" s="8">
        <v>13.6</v>
      </c>
      <c r="E28" s="8">
        <v>13.4</v>
      </c>
      <c r="F28" s="9">
        <v>16.3</v>
      </c>
      <c r="H28" s="14">
        <v>3.80000000000001</v>
      </c>
      <c r="I28" s="53">
        <f>I27-20</f>
        <v>1830</v>
      </c>
      <c r="J28" s="53">
        <f>J27-20</f>
        <v>1860</v>
      </c>
      <c r="K28" s="53">
        <f aca="true" t="shared" si="5" ref="K28:K46">K27-20</f>
        <v>1890</v>
      </c>
      <c r="L28" s="80">
        <f>L27-20</f>
        <v>1960</v>
      </c>
      <c r="N28" s="14">
        <v>3.80000000000001</v>
      </c>
      <c r="O28" s="54">
        <f t="shared" si="2"/>
        <v>19.44</v>
      </c>
      <c r="P28" s="54">
        <f t="shared" si="2"/>
        <v>19.240000000000002</v>
      </c>
      <c r="Q28" s="54">
        <v>19.04</v>
      </c>
      <c r="R28" s="60">
        <v>18.44</v>
      </c>
      <c r="T28" s="14">
        <v>3.80000000000001</v>
      </c>
      <c r="U28" s="91">
        <v>13.7</v>
      </c>
      <c r="V28" s="78">
        <v>13.2</v>
      </c>
    </row>
    <row r="29" spans="1:22" ht="10.5">
      <c r="A29" s="14">
        <v>3.70000000000001</v>
      </c>
      <c r="B29" s="12"/>
      <c r="C29" s="8"/>
      <c r="D29" s="8"/>
      <c r="E29" s="8"/>
      <c r="F29" s="9"/>
      <c r="H29" s="14">
        <v>3.70000000000001</v>
      </c>
      <c r="I29" s="53">
        <f>I28-20</f>
        <v>1810</v>
      </c>
      <c r="J29" s="53">
        <f aca="true" t="shared" si="6" ref="J29:J35">J28-20</f>
        <v>1840</v>
      </c>
      <c r="K29" s="53">
        <f t="shared" si="5"/>
        <v>1870</v>
      </c>
      <c r="L29" s="80">
        <f>L28-20</f>
        <v>1940</v>
      </c>
      <c r="N29" s="14">
        <v>3.70000000000001</v>
      </c>
      <c r="O29" s="54">
        <f t="shared" si="2"/>
        <v>19.560000000000002</v>
      </c>
      <c r="P29" s="54">
        <f t="shared" si="2"/>
        <v>19.360000000000003</v>
      </c>
      <c r="Q29" s="54">
        <f>Q28+0.12</f>
        <v>19.16</v>
      </c>
      <c r="R29" s="60">
        <f>R28+0.12</f>
        <v>18.560000000000002</v>
      </c>
      <c r="T29" s="14">
        <v>3.70000000000001</v>
      </c>
      <c r="U29" s="91">
        <v>13.8</v>
      </c>
      <c r="V29" s="78">
        <v>13.3</v>
      </c>
    </row>
    <row r="30" spans="1:22" ht="10.5">
      <c r="A30" s="14">
        <v>3.60000000000001</v>
      </c>
      <c r="B30" s="12">
        <v>14.3</v>
      </c>
      <c r="C30" s="8">
        <v>14.1</v>
      </c>
      <c r="D30" s="8">
        <v>13.9</v>
      </c>
      <c r="E30" s="8">
        <v>13.7</v>
      </c>
      <c r="F30" s="9">
        <v>16.6</v>
      </c>
      <c r="H30" s="14">
        <v>3.60000000000001</v>
      </c>
      <c r="I30" s="53">
        <f>I29-20</f>
        <v>1790</v>
      </c>
      <c r="J30" s="53">
        <f t="shared" si="6"/>
        <v>1820</v>
      </c>
      <c r="K30" s="53">
        <f t="shared" si="5"/>
        <v>1850</v>
      </c>
      <c r="L30" s="80">
        <f>L29-20</f>
        <v>1920</v>
      </c>
      <c r="N30" s="14">
        <v>3.60000000000001</v>
      </c>
      <c r="O30" s="54">
        <v>20.08</v>
      </c>
      <c r="P30" s="54">
        <f t="shared" si="2"/>
        <v>19.480000000000004</v>
      </c>
      <c r="Q30" s="54">
        <f>Q29+0.12</f>
        <v>19.28</v>
      </c>
      <c r="R30" s="60">
        <v>19.08</v>
      </c>
      <c r="T30" s="14">
        <v>3.60000000000001</v>
      </c>
      <c r="U30" s="91">
        <v>13.9</v>
      </c>
      <c r="V30" s="78">
        <v>13.4</v>
      </c>
    </row>
    <row r="31" spans="1:22" ht="10.5">
      <c r="A31" s="31">
        <v>3.50000000000001</v>
      </c>
      <c r="B31" s="73"/>
      <c r="C31" s="74"/>
      <c r="D31" s="74"/>
      <c r="E31" s="74"/>
      <c r="F31" s="75"/>
      <c r="H31" s="31">
        <v>3.50000000000001</v>
      </c>
      <c r="I31" s="76">
        <f>I30-20</f>
        <v>1770</v>
      </c>
      <c r="J31" s="76">
        <f t="shared" si="6"/>
        <v>1800</v>
      </c>
      <c r="K31" s="76">
        <f t="shared" si="5"/>
        <v>1830</v>
      </c>
      <c r="L31" s="79">
        <f>L30-20</f>
        <v>1900</v>
      </c>
      <c r="N31" s="31">
        <v>3.50000000000001</v>
      </c>
      <c r="O31" s="68">
        <f t="shared" si="2"/>
        <v>20.2</v>
      </c>
      <c r="P31" s="68">
        <v>20</v>
      </c>
      <c r="Q31" s="68">
        <f>Q30+0.12</f>
        <v>19.400000000000002</v>
      </c>
      <c r="R31" s="69">
        <f>R30+0.12</f>
        <v>19.2</v>
      </c>
      <c r="T31" s="31">
        <v>3.50000000000001</v>
      </c>
      <c r="U31" s="73">
        <v>14</v>
      </c>
      <c r="V31" s="72">
        <v>13.5</v>
      </c>
    </row>
    <row r="32" spans="1:25" ht="10.5">
      <c r="A32" s="14">
        <v>3.40000000000001</v>
      </c>
      <c r="B32" s="12">
        <v>14.6</v>
      </c>
      <c r="C32" s="8">
        <v>14.4</v>
      </c>
      <c r="D32" s="8">
        <v>14.2</v>
      </c>
      <c r="E32" s="8">
        <v>14</v>
      </c>
      <c r="F32" s="9">
        <v>16.9</v>
      </c>
      <c r="H32" s="14">
        <v>3.40000000000001</v>
      </c>
      <c r="I32" s="53">
        <f>I31-20</f>
        <v>1750</v>
      </c>
      <c r="J32" s="53">
        <f t="shared" si="6"/>
        <v>1780</v>
      </c>
      <c r="K32" s="53">
        <f t="shared" si="5"/>
        <v>1810</v>
      </c>
      <c r="L32" s="80">
        <f>L31-20</f>
        <v>1880</v>
      </c>
      <c r="N32" s="14">
        <v>3.40000000000001</v>
      </c>
      <c r="O32" s="54">
        <f t="shared" si="2"/>
        <v>20.32</v>
      </c>
      <c r="P32" s="54">
        <f t="shared" si="2"/>
        <v>20.12</v>
      </c>
      <c r="Q32" s="54">
        <f>Q31+0.12</f>
        <v>19.520000000000003</v>
      </c>
      <c r="R32" s="60">
        <f>R31+0.12</f>
        <v>19.32</v>
      </c>
      <c r="T32" s="14">
        <v>3.40000000000001</v>
      </c>
      <c r="U32" s="91">
        <v>14.1</v>
      </c>
      <c r="V32" s="78">
        <v>13.6</v>
      </c>
      <c r="Y32" s="7"/>
    </row>
    <row r="33" spans="1:22" ht="10.5">
      <c r="A33" s="14">
        <v>3.30000000000001</v>
      </c>
      <c r="B33" s="12"/>
      <c r="C33" s="8"/>
      <c r="D33" s="8"/>
      <c r="E33" s="8"/>
      <c r="F33" s="9"/>
      <c r="H33" s="14">
        <v>3.30000000000001</v>
      </c>
      <c r="I33" s="53">
        <f>I32-10</f>
        <v>1740</v>
      </c>
      <c r="J33" s="53">
        <f t="shared" si="6"/>
        <v>1760</v>
      </c>
      <c r="K33" s="53">
        <f t="shared" si="5"/>
        <v>1790</v>
      </c>
      <c r="L33" s="80">
        <f>L32-20</f>
        <v>1860</v>
      </c>
      <c r="N33" s="14">
        <v>3.30000000000001</v>
      </c>
      <c r="O33" s="54">
        <f t="shared" si="2"/>
        <v>20.44</v>
      </c>
      <c r="P33" s="54">
        <f t="shared" si="2"/>
        <v>20.240000000000002</v>
      </c>
      <c r="Q33" s="54">
        <v>20.04</v>
      </c>
      <c r="R33" s="60">
        <v>19.44</v>
      </c>
      <c r="T33" s="14">
        <v>3.30000000000001</v>
      </c>
      <c r="U33" s="91">
        <v>14.2</v>
      </c>
      <c r="V33" s="78">
        <v>13.7</v>
      </c>
    </row>
    <row r="34" spans="1:22" ht="10.5">
      <c r="A34" s="14">
        <v>3.20000000000001</v>
      </c>
      <c r="B34" s="12">
        <v>14.9</v>
      </c>
      <c r="C34" s="8">
        <v>14.7</v>
      </c>
      <c r="D34" s="8">
        <v>14.5</v>
      </c>
      <c r="E34" s="8">
        <v>14.3</v>
      </c>
      <c r="F34" s="9">
        <v>17.2</v>
      </c>
      <c r="H34" s="14">
        <v>3.20000000000001</v>
      </c>
      <c r="I34" s="53">
        <f>I33-20</f>
        <v>1720</v>
      </c>
      <c r="J34" s="53">
        <f t="shared" si="6"/>
        <v>1740</v>
      </c>
      <c r="K34" s="53">
        <f t="shared" si="5"/>
        <v>1770</v>
      </c>
      <c r="L34" s="80">
        <f>L33-20</f>
        <v>1840</v>
      </c>
      <c r="N34" s="14">
        <v>3.20000000000001</v>
      </c>
      <c r="O34" s="54">
        <f t="shared" si="2"/>
        <v>20.560000000000002</v>
      </c>
      <c r="P34" s="54">
        <f t="shared" si="2"/>
        <v>20.360000000000003</v>
      </c>
      <c r="Q34" s="54">
        <f>Q33+0.12</f>
        <v>20.16</v>
      </c>
      <c r="R34" s="60">
        <f>R33+0.12</f>
        <v>19.560000000000002</v>
      </c>
      <c r="T34" s="14">
        <v>3.20000000000001</v>
      </c>
      <c r="U34" s="91">
        <v>14.3</v>
      </c>
      <c r="V34" s="78">
        <v>13.8</v>
      </c>
    </row>
    <row r="35" spans="1:22" ht="10.5">
      <c r="A35" s="14">
        <v>3.10000000000001</v>
      </c>
      <c r="B35" s="12"/>
      <c r="C35" s="8"/>
      <c r="D35" s="8"/>
      <c r="E35" s="8"/>
      <c r="F35" s="9"/>
      <c r="H35" s="14">
        <v>3.10000000000001</v>
      </c>
      <c r="I35" s="53">
        <f>I34-10</f>
        <v>1710</v>
      </c>
      <c r="J35" s="53">
        <f t="shared" si="6"/>
        <v>1720</v>
      </c>
      <c r="K35" s="53">
        <f t="shared" si="5"/>
        <v>1750</v>
      </c>
      <c r="L35" s="80">
        <f>L34-20</f>
        <v>1820</v>
      </c>
      <c r="N35" s="14">
        <v>3.10000000000001</v>
      </c>
      <c r="O35" s="54">
        <v>21.08</v>
      </c>
      <c r="P35" s="54">
        <f t="shared" si="2"/>
        <v>20.480000000000004</v>
      </c>
      <c r="Q35" s="54">
        <f>Q34+0.12</f>
        <v>20.28</v>
      </c>
      <c r="R35" s="60">
        <v>20.08</v>
      </c>
      <c r="T35" s="14">
        <v>3.10000000000001</v>
      </c>
      <c r="U35" s="91">
        <v>14.4</v>
      </c>
      <c r="V35" s="78">
        <v>13.9</v>
      </c>
    </row>
    <row r="36" spans="1:22" s="7" customFormat="1" ht="10.5">
      <c r="A36" s="31">
        <v>3.00000000000001</v>
      </c>
      <c r="B36" s="32">
        <v>15.2</v>
      </c>
      <c r="C36" s="33">
        <v>15</v>
      </c>
      <c r="D36" s="33">
        <v>14.8</v>
      </c>
      <c r="E36" s="33">
        <v>14.6</v>
      </c>
      <c r="F36" s="34">
        <v>17.5</v>
      </c>
      <c r="G36" s="46"/>
      <c r="H36" s="31">
        <v>3.00000000000001</v>
      </c>
      <c r="I36" s="81">
        <f>I35-20</f>
        <v>1690</v>
      </c>
      <c r="J36" s="81">
        <v>1710</v>
      </c>
      <c r="K36" s="81">
        <f t="shared" si="5"/>
        <v>1730</v>
      </c>
      <c r="L36" s="82">
        <v>1800</v>
      </c>
      <c r="M36" s="46"/>
      <c r="N36" s="31">
        <v>3.00000000000001</v>
      </c>
      <c r="O36" s="36">
        <f t="shared" si="2"/>
        <v>21.2</v>
      </c>
      <c r="P36" s="36">
        <v>21</v>
      </c>
      <c r="Q36" s="36">
        <f>Q35+0.12</f>
        <v>20.400000000000002</v>
      </c>
      <c r="R36" s="48">
        <f>R35+0.12</f>
        <v>20.2</v>
      </c>
      <c r="S36" s="46"/>
      <c r="T36" s="31">
        <v>3.00000000000001</v>
      </c>
      <c r="U36" s="90">
        <v>14.5</v>
      </c>
      <c r="V36" s="34">
        <v>14</v>
      </c>
    </row>
    <row r="37" spans="1:22" ht="10.5">
      <c r="A37" s="14">
        <v>2.90000000000001</v>
      </c>
      <c r="B37" s="12"/>
      <c r="C37" s="8"/>
      <c r="D37" s="8"/>
      <c r="E37" s="8"/>
      <c r="F37" s="9"/>
      <c r="H37" s="14">
        <v>2.90000000000001</v>
      </c>
      <c r="I37" s="53">
        <f>I36-10</f>
        <v>1680</v>
      </c>
      <c r="J37" s="53">
        <f>J36-10</f>
        <v>1700</v>
      </c>
      <c r="K37" s="53">
        <f t="shared" si="5"/>
        <v>1710</v>
      </c>
      <c r="L37" s="80">
        <f>L36-10</f>
        <v>1790</v>
      </c>
      <c r="N37" s="14">
        <v>2.90000000000001</v>
      </c>
      <c r="O37" s="54">
        <f t="shared" si="2"/>
        <v>21.32</v>
      </c>
      <c r="P37" s="54">
        <f t="shared" si="2"/>
        <v>21.12</v>
      </c>
      <c r="Q37" s="54">
        <f>Q36+0.12</f>
        <v>20.520000000000003</v>
      </c>
      <c r="R37" s="60">
        <f>R36+0.12</f>
        <v>20.32</v>
      </c>
      <c r="T37" s="14">
        <v>2.90000000000001</v>
      </c>
      <c r="U37" s="91">
        <v>14.6</v>
      </c>
      <c r="V37" s="78">
        <v>14.1</v>
      </c>
    </row>
    <row r="38" spans="1:22" ht="10.5">
      <c r="A38" s="14">
        <v>2.80000000000001</v>
      </c>
      <c r="B38" s="12">
        <v>15.5</v>
      </c>
      <c r="C38" s="8">
        <v>15.3</v>
      </c>
      <c r="D38" s="8">
        <v>15.1</v>
      </c>
      <c r="E38" s="8">
        <v>14.9</v>
      </c>
      <c r="F38" s="9">
        <v>17.8</v>
      </c>
      <c r="H38" s="14">
        <v>2.80000000000001</v>
      </c>
      <c r="I38" s="53">
        <f>I37-20</f>
        <v>1660</v>
      </c>
      <c r="J38" s="53">
        <f>J37-20</f>
        <v>1680</v>
      </c>
      <c r="K38" s="53">
        <f>K37-10</f>
        <v>1700</v>
      </c>
      <c r="L38" s="80">
        <f>L37-20</f>
        <v>1770</v>
      </c>
      <c r="N38" s="14">
        <v>2.80000000000001</v>
      </c>
      <c r="O38" s="54">
        <f t="shared" si="2"/>
        <v>21.44</v>
      </c>
      <c r="P38" s="54">
        <f t="shared" si="2"/>
        <v>21.240000000000002</v>
      </c>
      <c r="Q38" s="54">
        <v>21.04</v>
      </c>
      <c r="R38" s="60">
        <v>20.44</v>
      </c>
      <c r="T38" s="14">
        <v>2.80000000000001</v>
      </c>
      <c r="U38" s="91">
        <v>14.7</v>
      </c>
      <c r="V38" s="78">
        <v>14.2</v>
      </c>
    </row>
    <row r="39" spans="1:22" ht="10.5">
      <c r="A39" s="14">
        <v>2.70000000000001</v>
      </c>
      <c r="B39" s="12"/>
      <c r="C39" s="8"/>
      <c r="D39" s="8"/>
      <c r="E39" s="8"/>
      <c r="F39" s="9"/>
      <c r="H39" s="14">
        <v>2.70000000000001</v>
      </c>
      <c r="I39" s="53">
        <f>I38-10</f>
        <v>1650</v>
      </c>
      <c r="J39" s="53">
        <f>J38-10</f>
        <v>1670</v>
      </c>
      <c r="K39" s="53">
        <f>K38-10</f>
        <v>1690</v>
      </c>
      <c r="L39" s="80">
        <f>L38-10</f>
        <v>1760</v>
      </c>
      <c r="N39" s="14">
        <v>2.70000000000001</v>
      </c>
      <c r="O39" s="54">
        <f t="shared" si="2"/>
        <v>21.560000000000002</v>
      </c>
      <c r="P39" s="54">
        <f t="shared" si="2"/>
        <v>21.360000000000003</v>
      </c>
      <c r="Q39" s="54">
        <f>Q38+0.12</f>
        <v>21.16</v>
      </c>
      <c r="R39" s="60">
        <f>R38+0.12</f>
        <v>20.560000000000002</v>
      </c>
      <c r="T39" s="14">
        <v>2.70000000000001</v>
      </c>
      <c r="U39" s="91">
        <v>14.8</v>
      </c>
      <c r="V39" s="78">
        <v>14.3</v>
      </c>
    </row>
    <row r="40" spans="1:22" ht="10.5">
      <c r="A40" s="14">
        <v>2.60000000000001</v>
      </c>
      <c r="B40" s="12">
        <v>15.8</v>
      </c>
      <c r="C40" s="8">
        <v>15.6</v>
      </c>
      <c r="D40" s="8">
        <v>15.4</v>
      </c>
      <c r="E40" s="8">
        <v>15.2</v>
      </c>
      <c r="F40" s="9">
        <v>18.1</v>
      </c>
      <c r="H40" s="14">
        <v>2.60000000000001</v>
      </c>
      <c r="I40" s="53">
        <f>I39-20</f>
        <v>1630</v>
      </c>
      <c r="J40" s="53">
        <f>J39-20</f>
        <v>1650</v>
      </c>
      <c r="K40" s="53">
        <f>K39-10</f>
        <v>1680</v>
      </c>
      <c r="L40" s="80">
        <f>L39-20</f>
        <v>1740</v>
      </c>
      <c r="N40" s="14">
        <v>2.60000000000001</v>
      </c>
      <c r="O40" s="54">
        <v>22.08</v>
      </c>
      <c r="P40" s="54">
        <f t="shared" si="2"/>
        <v>21.480000000000004</v>
      </c>
      <c r="Q40" s="54">
        <f>Q39+0.12</f>
        <v>21.28</v>
      </c>
      <c r="R40" s="60">
        <v>21.08</v>
      </c>
      <c r="T40" s="14">
        <v>2.60000000000001</v>
      </c>
      <c r="U40" s="91">
        <v>14.9</v>
      </c>
      <c r="V40" s="78">
        <v>14.4</v>
      </c>
    </row>
    <row r="41" spans="1:22" ht="10.5">
      <c r="A41" s="31">
        <v>2.50000000000001</v>
      </c>
      <c r="B41" s="73"/>
      <c r="C41" s="74"/>
      <c r="D41" s="74"/>
      <c r="E41" s="74"/>
      <c r="F41" s="75"/>
      <c r="H41" s="31">
        <v>2.50000000000001</v>
      </c>
      <c r="I41" s="76">
        <f>I40-10</f>
        <v>1620</v>
      </c>
      <c r="J41" s="76">
        <f>J40-10</f>
        <v>1640</v>
      </c>
      <c r="K41" s="76">
        <f>K40-10</f>
        <v>1670</v>
      </c>
      <c r="L41" s="79">
        <f>L40-10</f>
        <v>1730</v>
      </c>
      <c r="N41" s="31">
        <v>2.50000000000001</v>
      </c>
      <c r="O41" s="68">
        <f t="shared" si="2"/>
        <v>22.2</v>
      </c>
      <c r="P41" s="68">
        <v>22</v>
      </c>
      <c r="Q41" s="68">
        <f>Q40+0.12</f>
        <v>21.400000000000002</v>
      </c>
      <c r="R41" s="69">
        <f>R40+0.12</f>
        <v>21.2</v>
      </c>
      <c r="T41" s="31">
        <v>2.50000000000001</v>
      </c>
      <c r="U41" s="73">
        <v>15</v>
      </c>
      <c r="V41" s="72">
        <v>14.5</v>
      </c>
    </row>
    <row r="42" spans="1:22" ht="10.5">
      <c r="A42" s="14">
        <v>2.40000000000001</v>
      </c>
      <c r="B42" s="12">
        <v>16.1</v>
      </c>
      <c r="C42" s="8">
        <v>15.9</v>
      </c>
      <c r="D42" s="8">
        <v>15.7</v>
      </c>
      <c r="E42" s="8">
        <v>15.5</v>
      </c>
      <c r="F42" s="9">
        <v>18.4</v>
      </c>
      <c r="H42" s="14">
        <v>2.40000000000001</v>
      </c>
      <c r="I42" s="53">
        <f>I41-20</f>
        <v>1600</v>
      </c>
      <c r="J42" s="53">
        <f>J41-20</f>
        <v>1620</v>
      </c>
      <c r="K42" s="53">
        <f t="shared" si="5"/>
        <v>1650</v>
      </c>
      <c r="L42" s="80">
        <f>L41-20</f>
        <v>1710</v>
      </c>
      <c r="N42" s="14">
        <v>2.40000000000001</v>
      </c>
      <c r="O42" s="54">
        <f t="shared" si="2"/>
        <v>22.32</v>
      </c>
      <c r="P42" s="54">
        <f t="shared" si="2"/>
        <v>22.12</v>
      </c>
      <c r="Q42" s="54">
        <f>Q41+0.12</f>
        <v>21.520000000000003</v>
      </c>
      <c r="R42" s="60">
        <f>R41+0.12</f>
        <v>21.32</v>
      </c>
      <c r="T42" s="14">
        <v>2.40000000000001</v>
      </c>
      <c r="U42" s="91">
        <v>15.1</v>
      </c>
      <c r="V42" s="78">
        <v>14.6</v>
      </c>
    </row>
    <row r="43" spans="1:22" ht="10.5">
      <c r="A43" s="14">
        <v>2.30000000000001</v>
      </c>
      <c r="B43" s="12"/>
      <c r="C43" s="8"/>
      <c r="D43" s="8"/>
      <c r="E43" s="8"/>
      <c r="F43" s="9"/>
      <c r="H43" s="14">
        <v>2.30000000000001</v>
      </c>
      <c r="I43" s="53">
        <f>I42-10</f>
        <v>1590</v>
      </c>
      <c r="J43" s="53">
        <f>J42-10</f>
        <v>1610</v>
      </c>
      <c r="K43" s="53">
        <f>K42-10</f>
        <v>1640</v>
      </c>
      <c r="L43" s="80">
        <f>L42-10</f>
        <v>1700</v>
      </c>
      <c r="N43" s="14">
        <v>2.30000000000001</v>
      </c>
      <c r="O43" s="54">
        <f t="shared" si="2"/>
        <v>22.44</v>
      </c>
      <c r="P43" s="54">
        <f t="shared" si="2"/>
        <v>22.240000000000002</v>
      </c>
      <c r="Q43" s="54">
        <v>22.04</v>
      </c>
      <c r="R43" s="60">
        <v>21.44</v>
      </c>
      <c r="T43" s="14">
        <v>2.30000000000001</v>
      </c>
      <c r="U43" s="91">
        <v>15.2</v>
      </c>
      <c r="V43" s="78">
        <v>14.7</v>
      </c>
    </row>
    <row r="44" spans="1:22" ht="10.5">
      <c r="A44" s="14">
        <v>2.20000000000001</v>
      </c>
      <c r="B44" s="12">
        <v>16.4</v>
      </c>
      <c r="C44" s="8">
        <v>16.2</v>
      </c>
      <c r="D44" s="8">
        <v>16</v>
      </c>
      <c r="E44" s="8">
        <v>15.8</v>
      </c>
      <c r="F44" s="9">
        <v>18.7</v>
      </c>
      <c r="H44" s="14">
        <v>2.20000000000001</v>
      </c>
      <c r="I44" s="53">
        <f>I43-20</f>
        <v>1570</v>
      </c>
      <c r="J44" s="53">
        <f>J43-20</f>
        <v>1590</v>
      </c>
      <c r="K44" s="53">
        <f>K43-10</f>
        <v>1630</v>
      </c>
      <c r="L44" s="80">
        <f>L43-20</f>
        <v>1680</v>
      </c>
      <c r="N44" s="14">
        <v>2.20000000000001</v>
      </c>
      <c r="O44" s="54">
        <f t="shared" si="2"/>
        <v>22.560000000000002</v>
      </c>
      <c r="P44" s="54">
        <f t="shared" si="2"/>
        <v>22.360000000000003</v>
      </c>
      <c r="Q44" s="54">
        <f>Q43+0.12</f>
        <v>22.16</v>
      </c>
      <c r="R44" s="60">
        <f>R43+0.12</f>
        <v>21.560000000000002</v>
      </c>
      <c r="T44" s="14">
        <v>2.20000000000001</v>
      </c>
      <c r="U44" s="91">
        <v>15.3</v>
      </c>
      <c r="V44" s="78">
        <v>14.8</v>
      </c>
    </row>
    <row r="45" spans="1:22" ht="10.5">
      <c r="A45" s="14">
        <v>2.10000000000001</v>
      </c>
      <c r="B45" s="12"/>
      <c r="C45" s="8"/>
      <c r="D45" s="8"/>
      <c r="E45" s="8"/>
      <c r="F45" s="9"/>
      <c r="H45" s="14">
        <v>2.10000000000001</v>
      </c>
      <c r="I45" s="53">
        <f>I44-10</f>
        <v>1560</v>
      </c>
      <c r="J45" s="53">
        <f>J44-10</f>
        <v>1580</v>
      </c>
      <c r="K45" s="53">
        <f>K44-10</f>
        <v>1620</v>
      </c>
      <c r="L45" s="80">
        <f>L44-10</f>
        <v>1670</v>
      </c>
      <c r="N45" s="14">
        <v>2.10000000000001</v>
      </c>
      <c r="O45" s="54">
        <v>23.08</v>
      </c>
      <c r="P45" s="54">
        <f t="shared" si="2"/>
        <v>22.480000000000004</v>
      </c>
      <c r="Q45" s="54">
        <f>Q44+0.12</f>
        <v>22.28</v>
      </c>
      <c r="R45" s="60">
        <v>22.08</v>
      </c>
      <c r="T45" s="14">
        <v>2.10000000000001</v>
      </c>
      <c r="U45" s="91">
        <v>15.4</v>
      </c>
      <c r="V45" s="78">
        <v>14.9</v>
      </c>
    </row>
    <row r="46" spans="1:22" s="7" customFormat="1" ht="12" thickBot="1">
      <c r="A46" s="39">
        <v>2</v>
      </c>
      <c r="B46" s="40">
        <v>16.7</v>
      </c>
      <c r="C46" s="41">
        <v>16.5</v>
      </c>
      <c r="D46" s="41">
        <v>16.3</v>
      </c>
      <c r="E46" s="41">
        <v>16.1</v>
      </c>
      <c r="F46" s="42">
        <v>19</v>
      </c>
      <c r="G46" s="46"/>
      <c r="H46" s="39">
        <v>2</v>
      </c>
      <c r="I46" s="83">
        <f>I45-20</f>
        <v>1540</v>
      </c>
      <c r="J46" s="84">
        <f>J45-20</f>
        <v>1560</v>
      </c>
      <c r="K46" s="84">
        <f t="shared" si="5"/>
        <v>1600</v>
      </c>
      <c r="L46" s="85">
        <f>L45-20</f>
        <v>1650</v>
      </c>
      <c r="M46" s="46"/>
      <c r="N46" s="39">
        <v>2</v>
      </c>
      <c r="O46" s="43">
        <f t="shared" si="2"/>
        <v>23.2</v>
      </c>
      <c r="P46" s="44">
        <v>23</v>
      </c>
      <c r="Q46" s="44">
        <f>Q45+0.12</f>
        <v>22.400000000000002</v>
      </c>
      <c r="R46" s="52">
        <f>R45+0.12</f>
        <v>22.2</v>
      </c>
      <c r="S46" s="46"/>
      <c r="T46" s="39">
        <v>2</v>
      </c>
      <c r="U46" s="92">
        <v>15.5</v>
      </c>
      <c r="V46" s="42">
        <v>15</v>
      </c>
    </row>
    <row r="47" ht="4.5" customHeight="1"/>
    <row r="48" spans="2:20" ht="10.5">
      <c r="B48" s="6" t="s">
        <v>15</v>
      </c>
      <c r="T48" s="2" t="s">
        <v>29</v>
      </c>
    </row>
    <row r="49" spans="2:22" ht="10.5">
      <c r="B49" s="45" t="s">
        <v>32</v>
      </c>
      <c r="T49" s="2" t="s">
        <v>24</v>
      </c>
      <c r="V49" s="98" t="s">
        <v>30</v>
      </c>
    </row>
    <row r="50" ht="10.5">
      <c r="V50" s="98" t="s">
        <v>23</v>
      </c>
    </row>
    <row r="68" spans="1:6" ht="10.5">
      <c r="A68" s="2"/>
      <c r="D68" s="6"/>
      <c r="E68" s="6"/>
      <c r="F68" s="6"/>
    </row>
    <row r="69" ht="6" customHeight="1">
      <c r="A69" s="2"/>
    </row>
    <row r="70" spans="1:5" ht="10.5">
      <c r="A70" s="2"/>
      <c r="D70" s="6"/>
      <c r="E70" s="6"/>
    </row>
    <row r="71" ht="3" customHeight="1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</sheetData>
  <printOptions/>
  <pageMargins left="0" right="0" top="0" bottom="0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N49" sqref="N49"/>
    </sheetView>
  </sheetViews>
  <sheetFormatPr defaultColWidth="11.00390625" defaultRowHeight="12"/>
  <cols>
    <col min="1" max="1" width="4.875" style="5" customWidth="1"/>
    <col min="2" max="4" width="6.875" style="2" customWidth="1"/>
    <col min="5" max="5" width="10.875" style="2" customWidth="1"/>
    <col min="6" max="6" width="1.00390625" style="2" customWidth="1"/>
    <col min="7" max="7" width="5.00390625" style="2" customWidth="1"/>
    <col min="8" max="10" width="6.875" style="2" customWidth="1"/>
    <col min="11" max="11" width="10.875" style="2" customWidth="1"/>
    <col min="12" max="12" width="1.12109375" style="2" customWidth="1"/>
    <col min="13" max="13" width="4.625" style="2" customWidth="1"/>
    <col min="14" max="14" width="5.00390625" style="2" customWidth="1"/>
    <col min="15" max="15" width="6.875" style="2" customWidth="1"/>
    <col min="16" max="16" width="2.375" style="2" customWidth="1"/>
    <col min="17" max="17" width="4.875" style="2" customWidth="1"/>
    <col min="18" max="20" width="6.875" style="2" customWidth="1"/>
    <col min="21" max="16384" width="10.875" style="2" customWidth="1"/>
  </cols>
  <sheetData>
    <row r="1" spans="1:15" ht="12">
      <c r="A1" s="1" t="s">
        <v>7</v>
      </c>
      <c r="E1" s="1" t="s">
        <v>8</v>
      </c>
      <c r="J1" s="97" t="s">
        <v>25</v>
      </c>
      <c r="O1" s="4" t="s">
        <v>11</v>
      </c>
    </row>
    <row r="2" ht="6" customHeight="1" thickBot="1">
      <c r="I2" s="99"/>
    </row>
    <row r="3" spans="1:20" ht="12.75" customHeight="1">
      <c r="A3" s="13"/>
      <c r="B3" s="25"/>
      <c r="C3" s="94" t="s">
        <v>12</v>
      </c>
      <c r="D3" s="23"/>
      <c r="E3" s="95"/>
      <c r="G3" s="24"/>
      <c r="H3" s="25"/>
      <c r="I3" s="94"/>
      <c r="J3" s="23" t="s">
        <v>16</v>
      </c>
      <c r="K3" s="95"/>
      <c r="M3" s="96"/>
      <c r="N3" s="24"/>
      <c r="O3" s="62" t="s">
        <v>19</v>
      </c>
      <c r="Q3" s="24"/>
      <c r="R3" s="110"/>
      <c r="S3" s="110"/>
      <c r="T3" s="110"/>
    </row>
    <row r="4" spans="1:20" ht="12.75" customHeight="1" thickBot="1">
      <c r="A4" s="15" t="s">
        <v>0</v>
      </c>
      <c r="B4" s="10" t="s">
        <v>1</v>
      </c>
      <c r="C4" s="21" t="s">
        <v>4</v>
      </c>
      <c r="D4" s="21" t="s">
        <v>5</v>
      </c>
      <c r="E4" s="22" t="s">
        <v>31</v>
      </c>
      <c r="G4" s="15" t="s">
        <v>0</v>
      </c>
      <c r="H4" s="10" t="s">
        <v>1</v>
      </c>
      <c r="I4" s="21" t="s">
        <v>4</v>
      </c>
      <c r="J4" s="21" t="s">
        <v>5</v>
      </c>
      <c r="K4" s="107" t="s">
        <v>31</v>
      </c>
      <c r="M4"/>
      <c r="N4" s="15" t="s">
        <v>0</v>
      </c>
      <c r="O4" s="22" t="s">
        <v>20</v>
      </c>
      <c r="Q4" s="15" t="s">
        <v>0</v>
      </c>
      <c r="R4" s="115"/>
      <c r="S4" s="115"/>
      <c r="T4" s="115"/>
    </row>
    <row r="5" spans="1:20" ht="3" customHeight="1">
      <c r="A5" s="16"/>
      <c r="B5" s="17"/>
      <c r="C5" s="18"/>
      <c r="D5" s="18"/>
      <c r="E5" s="19"/>
      <c r="G5" s="16"/>
      <c r="H5" s="26"/>
      <c r="I5" s="18"/>
      <c r="J5" s="18"/>
      <c r="K5" s="19"/>
      <c r="M5"/>
      <c r="N5" s="16"/>
      <c r="O5" s="66" t="s">
        <v>2</v>
      </c>
      <c r="Q5" s="16"/>
      <c r="R5" s="114"/>
      <c r="S5" s="114"/>
      <c r="T5" s="114"/>
    </row>
    <row r="6" spans="1:20" s="7" customFormat="1" ht="10.5" customHeight="1">
      <c r="A6" s="31">
        <v>6</v>
      </c>
      <c r="B6" s="47">
        <v>1.25</v>
      </c>
      <c r="C6" s="36">
        <v>1.3</v>
      </c>
      <c r="D6" s="36">
        <v>1.35</v>
      </c>
      <c r="E6" s="48">
        <v>1.35</v>
      </c>
      <c r="F6" s="46"/>
      <c r="G6" s="31">
        <v>6</v>
      </c>
      <c r="H6" s="35">
        <v>3.9</v>
      </c>
      <c r="I6" s="36">
        <v>4</v>
      </c>
      <c r="J6" s="36">
        <v>4.2</v>
      </c>
      <c r="K6" s="48">
        <v>4.3</v>
      </c>
      <c r="L6" s="46"/>
      <c r="M6"/>
      <c r="N6" s="31">
        <v>6</v>
      </c>
      <c r="O6" s="64">
        <v>112</v>
      </c>
      <c r="Q6" s="31">
        <v>6</v>
      </c>
      <c r="R6" s="112"/>
      <c r="S6" s="112"/>
      <c r="T6" s="112"/>
    </row>
    <row r="7" spans="1:20" ht="10.5" customHeight="1">
      <c r="A7" s="14">
        <v>5.9</v>
      </c>
      <c r="B7" s="49"/>
      <c r="C7" s="27"/>
      <c r="D7" s="27"/>
      <c r="E7" s="50"/>
      <c r="G7" s="14">
        <v>5.9</v>
      </c>
      <c r="H7" s="56">
        <v>3.86</v>
      </c>
      <c r="I7" s="55">
        <v>3.96</v>
      </c>
      <c r="J7" s="55">
        <v>4.16</v>
      </c>
      <c r="K7" s="61">
        <v>4.26</v>
      </c>
      <c r="M7"/>
      <c r="N7" s="14">
        <v>5.9</v>
      </c>
      <c r="O7" s="63"/>
      <c r="Q7" s="14">
        <v>5.9</v>
      </c>
      <c r="R7" s="111"/>
      <c r="S7" s="111"/>
      <c r="T7" s="111"/>
    </row>
    <row r="8" spans="1:20" ht="10.5" customHeight="1">
      <c r="A8" s="14">
        <v>5.8</v>
      </c>
      <c r="B8" s="49"/>
      <c r="C8" s="27"/>
      <c r="D8" s="27"/>
      <c r="E8" s="50"/>
      <c r="G8" s="14">
        <v>5.8</v>
      </c>
      <c r="H8" s="56">
        <v>3.82</v>
      </c>
      <c r="I8" s="55">
        <v>3.92</v>
      </c>
      <c r="J8" s="55">
        <v>4.12</v>
      </c>
      <c r="K8" s="61">
        <v>4.22</v>
      </c>
      <c r="M8"/>
      <c r="N8" s="14">
        <v>5.8</v>
      </c>
      <c r="O8" s="63">
        <v>109</v>
      </c>
      <c r="Q8" s="14">
        <v>5.8</v>
      </c>
      <c r="R8" s="111"/>
      <c r="S8" s="111"/>
      <c r="T8" s="111"/>
    </row>
    <row r="9" spans="1:20" ht="10.5" customHeight="1">
      <c r="A9" s="14">
        <v>5.7</v>
      </c>
      <c r="B9" s="49"/>
      <c r="C9" s="27"/>
      <c r="D9" s="27"/>
      <c r="E9" s="50"/>
      <c r="G9" s="14">
        <v>5.7</v>
      </c>
      <c r="H9" s="56">
        <v>3.78</v>
      </c>
      <c r="I9" s="55">
        <v>3.88</v>
      </c>
      <c r="J9" s="55">
        <v>4.08</v>
      </c>
      <c r="K9" s="61">
        <v>4.18</v>
      </c>
      <c r="M9"/>
      <c r="N9" s="14">
        <v>5.7</v>
      </c>
      <c r="O9" s="63"/>
      <c r="Q9" s="14">
        <v>5.7</v>
      </c>
      <c r="R9" s="111"/>
      <c r="S9" s="111"/>
      <c r="T9" s="111"/>
    </row>
    <row r="10" spans="1:20" ht="10.5" customHeight="1">
      <c r="A10" s="14">
        <v>5.6</v>
      </c>
      <c r="B10" s="49"/>
      <c r="C10" s="27"/>
      <c r="D10" s="27"/>
      <c r="E10" s="50"/>
      <c r="G10" s="14">
        <v>5.6</v>
      </c>
      <c r="H10" s="56">
        <v>3.74</v>
      </c>
      <c r="I10" s="55">
        <v>3.84</v>
      </c>
      <c r="J10" s="55">
        <v>4.04</v>
      </c>
      <c r="K10" s="61">
        <v>4.14</v>
      </c>
      <c r="M10"/>
      <c r="N10" s="14">
        <v>5.6</v>
      </c>
      <c r="O10" s="63">
        <v>106</v>
      </c>
      <c r="Q10" s="14">
        <v>5.6</v>
      </c>
      <c r="R10" s="111"/>
      <c r="S10" s="111"/>
      <c r="T10" s="111"/>
    </row>
    <row r="11" spans="1:20" ht="10.5" customHeight="1">
      <c r="A11" s="31">
        <v>5.5</v>
      </c>
      <c r="B11" s="67">
        <v>1.2</v>
      </c>
      <c r="C11" s="68">
        <v>1.25</v>
      </c>
      <c r="D11" s="68">
        <v>1.3</v>
      </c>
      <c r="E11" s="69">
        <v>1.3</v>
      </c>
      <c r="F11" s="59"/>
      <c r="G11" s="31">
        <v>5.5</v>
      </c>
      <c r="H11" s="70">
        <v>3.7</v>
      </c>
      <c r="I11" s="68">
        <v>3.8</v>
      </c>
      <c r="J11" s="68">
        <v>4</v>
      </c>
      <c r="K11" s="69">
        <v>4.1</v>
      </c>
      <c r="M11"/>
      <c r="N11" s="31">
        <v>5.5</v>
      </c>
      <c r="O11" s="72"/>
      <c r="Q11" s="31">
        <v>5.5</v>
      </c>
      <c r="R11" s="111"/>
      <c r="S11" s="111"/>
      <c r="T11" s="111"/>
    </row>
    <row r="12" spans="1:20" ht="10.5" customHeight="1">
      <c r="A12" s="14">
        <v>5.4</v>
      </c>
      <c r="B12" s="49"/>
      <c r="C12" s="27"/>
      <c r="D12" s="27"/>
      <c r="E12" s="50"/>
      <c r="G12" s="14">
        <v>5.4</v>
      </c>
      <c r="H12" s="56">
        <v>3.66</v>
      </c>
      <c r="I12" s="55">
        <v>3.76</v>
      </c>
      <c r="J12" s="55">
        <v>3.96</v>
      </c>
      <c r="K12" s="61">
        <v>4.06</v>
      </c>
      <c r="M12"/>
      <c r="N12" s="14">
        <v>5.4</v>
      </c>
      <c r="O12" s="63">
        <v>103</v>
      </c>
      <c r="Q12" s="14">
        <v>5.4</v>
      </c>
      <c r="R12" s="111"/>
      <c r="S12" s="111"/>
      <c r="T12" s="111"/>
    </row>
    <row r="13" spans="1:20" ht="10.5" customHeight="1">
      <c r="A13" s="14">
        <v>5.3</v>
      </c>
      <c r="B13" s="49"/>
      <c r="C13" s="27"/>
      <c r="D13" s="27"/>
      <c r="E13" s="50"/>
      <c r="G13" s="14">
        <v>5.3</v>
      </c>
      <c r="H13" s="56">
        <v>3.62</v>
      </c>
      <c r="I13" s="55">
        <v>3.72</v>
      </c>
      <c r="J13" s="55">
        <v>3.92</v>
      </c>
      <c r="K13" s="61">
        <v>4.02</v>
      </c>
      <c r="M13"/>
      <c r="N13" s="14">
        <v>5.3</v>
      </c>
      <c r="O13" s="63"/>
      <c r="Q13" s="14">
        <v>5.3</v>
      </c>
      <c r="R13" s="111"/>
      <c r="S13" s="111"/>
      <c r="T13" s="111"/>
    </row>
    <row r="14" spans="1:20" ht="10.5" customHeight="1">
      <c r="A14" s="14">
        <v>5.2</v>
      </c>
      <c r="B14" s="49"/>
      <c r="C14" s="27"/>
      <c r="D14" s="27"/>
      <c r="E14" s="50"/>
      <c r="G14" s="14">
        <v>5.2</v>
      </c>
      <c r="H14" s="56">
        <v>3.58</v>
      </c>
      <c r="I14" s="55">
        <v>3.68</v>
      </c>
      <c r="J14" s="55">
        <v>3.88</v>
      </c>
      <c r="K14" s="61">
        <v>3.98</v>
      </c>
      <c r="M14"/>
      <c r="N14" s="14">
        <v>5.2</v>
      </c>
      <c r="O14" s="63">
        <v>100</v>
      </c>
      <c r="Q14" s="14">
        <v>5.2</v>
      </c>
      <c r="R14" s="111"/>
      <c r="S14" s="111"/>
      <c r="T14" s="111"/>
    </row>
    <row r="15" spans="1:20" ht="10.5" customHeight="1">
      <c r="A15" s="14">
        <v>5.1</v>
      </c>
      <c r="B15" s="49"/>
      <c r="C15" s="27"/>
      <c r="D15" s="27"/>
      <c r="E15" s="50"/>
      <c r="G15" s="14">
        <v>5.1</v>
      </c>
      <c r="H15" s="56">
        <v>3.54</v>
      </c>
      <c r="I15" s="55">
        <v>3.64</v>
      </c>
      <c r="J15" s="55">
        <v>3.84</v>
      </c>
      <c r="K15" s="61">
        <v>3.94</v>
      </c>
      <c r="M15"/>
      <c r="N15" s="14">
        <v>5.1</v>
      </c>
      <c r="O15" s="63"/>
      <c r="Q15" s="14">
        <v>5.1</v>
      </c>
      <c r="R15" s="111"/>
      <c r="S15" s="111"/>
      <c r="T15" s="111"/>
    </row>
    <row r="16" spans="1:20" s="7" customFormat="1" ht="10.5" customHeight="1">
      <c r="A16" s="31">
        <v>5</v>
      </c>
      <c r="B16" s="47">
        <v>1.15</v>
      </c>
      <c r="C16" s="36">
        <v>1.2</v>
      </c>
      <c r="D16" s="36">
        <v>1.25</v>
      </c>
      <c r="E16" s="48">
        <v>1.25</v>
      </c>
      <c r="F16" s="46"/>
      <c r="G16" s="31">
        <v>5</v>
      </c>
      <c r="H16" s="35">
        <v>3.5</v>
      </c>
      <c r="I16" s="36">
        <v>3.6</v>
      </c>
      <c r="J16" s="36">
        <v>3.8</v>
      </c>
      <c r="K16" s="48">
        <v>3.9</v>
      </c>
      <c r="L16" s="46"/>
      <c r="M16"/>
      <c r="N16" s="31">
        <v>5</v>
      </c>
      <c r="O16" s="64">
        <v>97</v>
      </c>
      <c r="Q16" s="31">
        <v>5</v>
      </c>
      <c r="R16" s="112"/>
      <c r="S16" s="112"/>
      <c r="T16" s="112"/>
    </row>
    <row r="17" spans="1:20" ht="10.5" customHeight="1">
      <c r="A17" s="14">
        <v>4.9</v>
      </c>
      <c r="B17" s="49"/>
      <c r="C17" s="27"/>
      <c r="D17" s="27"/>
      <c r="E17" s="50"/>
      <c r="G17" s="14">
        <v>4.9</v>
      </c>
      <c r="H17" s="56">
        <v>3.46</v>
      </c>
      <c r="I17" s="55">
        <v>3.56</v>
      </c>
      <c r="J17" s="55">
        <v>3.76</v>
      </c>
      <c r="K17" s="61">
        <v>3.86</v>
      </c>
      <c r="M17"/>
      <c r="N17" s="14">
        <v>4.9</v>
      </c>
      <c r="O17" s="63"/>
      <c r="Q17" s="14">
        <v>4.9</v>
      </c>
      <c r="R17" s="111"/>
      <c r="S17" s="111"/>
      <c r="T17" s="111"/>
    </row>
    <row r="18" spans="1:20" ht="10.5" customHeight="1">
      <c r="A18" s="14">
        <v>4.8</v>
      </c>
      <c r="B18" s="49"/>
      <c r="C18" s="27"/>
      <c r="D18" s="27"/>
      <c r="E18" s="50"/>
      <c r="G18" s="14">
        <v>4.8</v>
      </c>
      <c r="H18" s="56">
        <v>3.42</v>
      </c>
      <c r="I18" s="55">
        <v>3.52</v>
      </c>
      <c r="J18" s="55">
        <v>3.72</v>
      </c>
      <c r="K18" s="61">
        <v>3.82</v>
      </c>
      <c r="M18"/>
      <c r="N18" s="14">
        <v>4.8</v>
      </c>
      <c r="O18" s="63">
        <v>94</v>
      </c>
      <c r="Q18" s="14">
        <v>4.8</v>
      </c>
      <c r="R18" s="111"/>
      <c r="S18" s="111"/>
      <c r="T18" s="111"/>
    </row>
    <row r="19" spans="1:20" ht="10.5" customHeight="1">
      <c r="A19" s="14">
        <v>4.7</v>
      </c>
      <c r="B19" s="49"/>
      <c r="C19" s="27"/>
      <c r="D19" s="27"/>
      <c r="E19" s="50"/>
      <c r="G19" s="14">
        <v>4.7</v>
      </c>
      <c r="H19" s="56">
        <v>3.38</v>
      </c>
      <c r="I19" s="55">
        <v>3.48</v>
      </c>
      <c r="J19" s="55">
        <v>3.68</v>
      </c>
      <c r="K19" s="61">
        <v>3.78</v>
      </c>
      <c r="M19"/>
      <c r="N19" s="14">
        <v>4.7</v>
      </c>
      <c r="O19" s="63"/>
      <c r="Q19" s="14">
        <v>4.7</v>
      </c>
      <c r="R19" s="111"/>
      <c r="S19" s="111"/>
      <c r="T19" s="111"/>
    </row>
    <row r="20" spans="1:20" ht="10.5" customHeight="1">
      <c r="A20" s="14">
        <v>4.6</v>
      </c>
      <c r="B20" s="49"/>
      <c r="C20" s="27"/>
      <c r="D20" s="27"/>
      <c r="E20" s="50"/>
      <c r="G20" s="14">
        <v>4.6</v>
      </c>
      <c r="H20" s="56">
        <v>3.34</v>
      </c>
      <c r="I20" s="55">
        <v>3.44</v>
      </c>
      <c r="J20" s="55">
        <v>3.64</v>
      </c>
      <c r="K20" s="61">
        <v>3.74</v>
      </c>
      <c r="M20"/>
      <c r="N20" s="14">
        <v>4.6</v>
      </c>
      <c r="O20" s="63">
        <v>91</v>
      </c>
      <c r="Q20" s="14">
        <v>4.6</v>
      </c>
      <c r="R20" s="111"/>
      <c r="S20" s="111"/>
      <c r="T20" s="111"/>
    </row>
    <row r="21" spans="1:20" ht="10.5" customHeight="1">
      <c r="A21" s="31">
        <v>4.50000000000001</v>
      </c>
      <c r="B21" s="67">
        <v>1.1</v>
      </c>
      <c r="C21" s="68">
        <v>1.15</v>
      </c>
      <c r="D21" s="68">
        <v>1.2</v>
      </c>
      <c r="E21" s="69">
        <v>1.2</v>
      </c>
      <c r="F21" s="59"/>
      <c r="G21" s="31">
        <v>4.50000000000001</v>
      </c>
      <c r="H21" s="70">
        <v>3.3</v>
      </c>
      <c r="I21" s="68">
        <v>3.4</v>
      </c>
      <c r="J21" s="68">
        <v>3.6</v>
      </c>
      <c r="K21" s="69">
        <v>3.7</v>
      </c>
      <c r="M21"/>
      <c r="N21" s="31">
        <v>4.50000000000001</v>
      </c>
      <c r="O21" s="72"/>
      <c r="Q21" s="31">
        <v>4.50000000000001</v>
      </c>
      <c r="R21" s="111"/>
      <c r="S21" s="111"/>
      <c r="T21" s="111"/>
    </row>
    <row r="22" spans="1:20" ht="10.5" customHeight="1">
      <c r="A22" s="14">
        <v>4.40000000000001</v>
      </c>
      <c r="B22" s="49"/>
      <c r="C22" s="27"/>
      <c r="D22" s="27"/>
      <c r="E22" s="50"/>
      <c r="G22" s="14">
        <v>4.40000000000001</v>
      </c>
      <c r="H22" s="56">
        <v>3.26</v>
      </c>
      <c r="I22" s="55">
        <v>3.36</v>
      </c>
      <c r="J22" s="55">
        <v>3.56</v>
      </c>
      <c r="K22" s="61">
        <v>3.66</v>
      </c>
      <c r="M22"/>
      <c r="N22" s="14">
        <v>4.40000000000001</v>
      </c>
      <c r="O22" s="63">
        <v>88</v>
      </c>
      <c r="Q22" s="14">
        <v>4.40000000000001</v>
      </c>
      <c r="R22" s="111"/>
      <c r="S22" s="111"/>
      <c r="T22" s="111"/>
    </row>
    <row r="23" spans="1:20" ht="10.5" customHeight="1">
      <c r="A23" s="14">
        <v>4.30000000000001</v>
      </c>
      <c r="B23" s="49"/>
      <c r="C23" s="27"/>
      <c r="D23" s="27"/>
      <c r="E23" s="50"/>
      <c r="G23" s="14">
        <v>4.30000000000001</v>
      </c>
      <c r="H23" s="56">
        <v>3.22</v>
      </c>
      <c r="I23" s="55">
        <v>3.32</v>
      </c>
      <c r="J23" s="55">
        <v>3.52</v>
      </c>
      <c r="K23" s="61">
        <v>3.62</v>
      </c>
      <c r="M23"/>
      <c r="N23" s="14">
        <v>4.30000000000001</v>
      </c>
      <c r="O23" s="63"/>
      <c r="Q23" s="14">
        <v>4.30000000000001</v>
      </c>
      <c r="R23" s="111"/>
      <c r="S23" s="111"/>
      <c r="T23" s="111"/>
    </row>
    <row r="24" spans="1:20" ht="10.5" customHeight="1">
      <c r="A24" s="14">
        <v>4.20000000000001</v>
      </c>
      <c r="B24" s="49"/>
      <c r="C24" s="27"/>
      <c r="D24" s="27"/>
      <c r="E24" s="50"/>
      <c r="G24" s="14">
        <v>4.20000000000001</v>
      </c>
      <c r="H24" s="56">
        <v>3.18</v>
      </c>
      <c r="I24" s="55">
        <v>3.28</v>
      </c>
      <c r="J24" s="55">
        <v>3.48</v>
      </c>
      <c r="K24" s="61">
        <v>3.58</v>
      </c>
      <c r="M24"/>
      <c r="N24" s="14">
        <v>4.20000000000001</v>
      </c>
      <c r="O24" s="63">
        <v>85</v>
      </c>
      <c r="Q24" s="14">
        <v>4.20000000000001</v>
      </c>
      <c r="R24" s="111"/>
      <c r="S24" s="111"/>
      <c r="T24" s="111"/>
    </row>
    <row r="25" spans="1:20" ht="10.5" customHeight="1">
      <c r="A25" s="14">
        <v>4.10000000000001</v>
      </c>
      <c r="B25" s="49"/>
      <c r="C25" s="27"/>
      <c r="D25" s="27"/>
      <c r="E25" s="50"/>
      <c r="G25" s="14">
        <v>4.10000000000001</v>
      </c>
      <c r="H25" s="56">
        <v>3.14</v>
      </c>
      <c r="I25" s="55">
        <v>3.24</v>
      </c>
      <c r="J25" s="55">
        <v>3.44</v>
      </c>
      <c r="K25" s="61">
        <v>3.54</v>
      </c>
      <c r="M25"/>
      <c r="N25" s="14">
        <v>4.10000000000001</v>
      </c>
      <c r="O25" s="63"/>
      <c r="Q25" s="14">
        <v>4.10000000000001</v>
      </c>
      <c r="R25" s="111"/>
      <c r="S25" s="111"/>
      <c r="T25" s="111"/>
    </row>
    <row r="26" spans="1:20" s="7" customFormat="1" ht="10.5" customHeight="1">
      <c r="A26" s="31">
        <v>4.00000000000001</v>
      </c>
      <c r="B26" s="47">
        <v>1.05</v>
      </c>
      <c r="C26" s="36">
        <v>1.1</v>
      </c>
      <c r="D26" s="36">
        <v>1.15</v>
      </c>
      <c r="E26" s="48">
        <v>1.15</v>
      </c>
      <c r="F26" s="46"/>
      <c r="G26" s="31">
        <v>4.00000000000001</v>
      </c>
      <c r="H26" s="35">
        <v>3.1</v>
      </c>
      <c r="I26" s="36">
        <v>3.2</v>
      </c>
      <c r="J26" s="36">
        <v>3.4</v>
      </c>
      <c r="K26" s="48">
        <v>3.5</v>
      </c>
      <c r="L26" s="46"/>
      <c r="M26"/>
      <c r="N26" s="31">
        <v>4.00000000000001</v>
      </c>
      <c r="O26" s="64">
        <v>82</v>
      </c>
      <c r="Q26" s="31">
        <v>4.00000000000001</v>
      </c>
      <c r="R26" s="112"/>
      <c r="S26" s="112"/>
      <c r="T26" s="112"/>
    </row>
    <row r="27" spans="1:20" ht="10.5" customHeight="1">
      <c r="A27" s="14">
        <v>3.90000000000001</v>
      </c>
      <c r="B27" s="49"/>
      <c r="C27" s="27"/>
      <c r="D27" s="27"/>
      <c r="E27" s="50"/>
      <c r="G27" s="14">
        <v>3.90000000000001</v>
      </c>
      <c r="H27" s="56">
        <v>3.06</v>
      </c>
      <c r="I27" s="55">
        <v>3.16</v>
      </c>
      <c r="J27" s="55">
        <v>3.36</v>
      </c>
      <c r="K27" s="61">
        <v>3.46</v>
      </c>
      <c r="M27"/>
      <c r="N27" s="14">
        <v>3.90000000000001</v>
      </c>
      <c r="O27" s="63"/>
      <c r="Q27" s="14">
        <v>3.90000000000001</v>
      </c>
      <c r="R27" s="111"/>
      <c r="S27" s="111"/>
      <c r="T27" s="111"/>
    </row>
    <row r="28" spans="1:20" ht="10.5" customHeight="1">
      <c r="A28" s="14">
        <v>3.80000000000001</v>
      </c>
      <c r="B28" s="49"/>
      <c r="C28" s="27"/>
      <c r="D28" s="27"/>
      <c r="E28" s="50"/>
      <c r="G28" s="14">
        <v>3.80000000000001</v>
      </c>
      <c r="H28" s="56">
        <v>3.02</v>
      </c>
      <c r="I28" s="55">
        <v>3.12</v>
      </c>
      <c r="J28" s="55">
        <v>3.32</v>
      </c>
      <c r="K28" s="61">
        <v>3.42</v>
      </c>
      <c r="M28"/>
      <c r="N28" s="14">
        <v>3.80000000000001</v>
      </c>
      <c r="O28" s="63">
        <v>79</v>
      </c>
      <c r="Q28" s="14">
        <v>3.80000000000001</v>
      </c>
      <c r="R28" s="111"/>
      <c r="S28" s="111"/>
      <c r="T28" s="111"/>
    </row>
    <row r="29" spans="1:20" ht="10.5" customHeight="1">
      <c r="A29" s="14">
        <v>3.70000000000001</v>
      </c>
      <c r="B29" s="49"/>
      <c r="C29" s="27"/>
      <c r="D29" s="27"/>
      <c r="E29" s="50"/>
      <c r="G29" s="14">
        <v>3.70000000000001</v>
      </c>
      <c r="H29" s="56">
        <v>2.98</v>
      </c>
      <c r="I29" s="55">
        <v>3.08</v>
      </c>
      <c r="J29" s="55">
        <v>3.28</v>
      </c>
      <c r="K29" s="61">
        <v>3.38</v>
      </c>
      <c r="M29"/>
      <c r="N29" s="14">
        <v>3.70000000000001</v>
      </c>
      <c r="O29" s="63"/>
      <c r="Q29" s="14">
        <v>3.70000000000001</v>
      </c>
      <c r="R29" s="111"/>
      <c r="S29" s="111"/>
      <c r="T29" s="111"/>
    </row>
    <row r="30" spans="1:20" ht="10.5" customHeight="1">
      <c r="A30" s="14">
        <v>3.60000000000001</v>
      </c>
      <c r="B30" s="49"/>
      <c r="C30" s="27"/>
      <c r="D30" s="27"/>
      <c r="E30" s="50"/>
      <c r="G30" s="14">
        <v>3.60000000000001</v>
      </c>
      <c r="H30" s="56">
        <v>2.94</v>
      </c>
      <c r="I30" s="55">
        <v>3.04</v>
      </c>
      <c r="J30" s="55">
        <v>3.24</v>
      </c>
      <c r="K30" s="61">
        <v>3.34</v>
      </c>
      <c r="M30"/>
      <c r="N30" s="14">
        <v>3.60000000000001</v>
      </c>
      <c r="O30" s="63">
        <v>76</v>
      </c>
      <c r="Q30" s="14">
        <v>3.60000000000001</v>
      </c>
      <c r="R30" s="111"/>
      <c r="S30" s="111"/>
      <c r="T30" s="111"/>
    </row>
    <row r="31" spans="1:20" ht="10.5" customHeight="1">
      <c r="A31" s="31">
        <v>3.50000000000001</v>
      </c>
      <c r="B31" s="67">
        <v>1</v>
      </c>
      <c r="C31" s="68">
        <v>1.05</v>
      </c>
      <c r="D31" s="68">
        <v>1.1</v>
      </c>
      <c r="E31" s="69">
        <v>1.1</v>
      </c>
      <c r="F31" s="59"/>
      <c r="G31" s="31">
        <v>3.50000000000001</v>
      </c>
      <c r="H31" s="70">
        <v>2.9</v>
      </c>
      <c r="I31" s="68">
        <v>3</v>
      </c>
      <c r="J31" s="68">
        <v>3.2</v>
      </c>
      <c r="K31" s="69">
        <v>3.3</v>
      </c>
      <c r="M31"/>
      <c r="N31" s="31">
        <v>3.50000000000001</v>
      </c>
      <c r="O31" s="72"/>
      <c r="Q31" s="31">
        <v>3.50000000000001</v>
      </c>
      <c r="R31" s="111"/>
      <c r="S31" s="111"/>
      <c r="T31" s="111"/>
    </row>
    <row r="32" spans="1:20" ht="10.5" customHeight="1">
      <c r="A32" s="14">
        <v>3.40000000000001</v>
      </c>
      <c r="B32" s="49"/>
      <c r="C32" s="27"/>
      <c r="D32" s="27"/>
      <c r="E32" s="50"/>
      <c r="G32" s="14">
        <v>3.40000000000001</v>
      </c>
      <c r="H32" s="56">
        <v>2.86</v>
      </c>
      <c r="I32" s="55">
        <v>2.96</v>
      </c>
      <c r="J32" s="55">
        <v>3.16</v>
      </c>
      <c r="K32" s="61">
        <v>3.26</v>
      </c>
      <c r="M32"/>
      <c r="N32" s="14">
        <v>3.40000000000001</v>
      </c>
      <c r="O32" s="63">
        <v>73</v>
      </c>
      <c r="Q32" s="14">
        <v>3.40000000000001</v>
      </c>
      <c r="R32" s="111"/>
      <c r="S32" s="111"/>
      <c r="T32" s="111"/>
    </row>
    <row r="33" spans="1:20" ht="10.5" customHeight="1">
      <c r="A33" s="14">
        <v>3.30000000000001</v>
      </c>
      <c r="B33" s="49"/>
      <c r="C33" s="27"/>
      <c r="D33" s="27"/>
      <c r="E33" s="50"/>
      <c r="G33" s="14">
        <v>3.30000000000001</v>
      </c>
      <c r="H33" s="56">
        <v>2.82</v>
      </c>
      <c r="I33" s="55">
        <v>2.92</v>
      </c>
      <c r="J33" s="55">
        <v>3.12</v>
      </c>
      <c r="K33" s="61">
        <v>3.22</v>
      </c>
      <c r="M33"/>
      <c r="N33" s="14">
        <v>3.30000000000001</v>
      </c>
      <c r="O33" s="63"/>
      <c r="Q33" s="14">
        <v>3.30000000000001</v>
      </c>
      <c r="R33" s="111"/>
      <c r="S33" s="111"/>
      <c r="T33" s="111"/>
    </row>
    <row r="34" spans="1:20" ht="10.5" customHeight="1">
      <c r="A34" s="14">
        <v>3.20000000000001</v>
      </c>
      <c r="B34" s="49"/>
      <c r="C34" s="27"/>
      <c r="D34" s="27"/>
      <c r="E34" s="50"/>
      <c r="G34" s="14">
        <v>3.20000000000001</v>
      </c>
      <c r="H34" s="56">
        <v>2.78</v>
      </c>
      <c r="I34" s="55">
        <v>2.88</v>
      </c>
      <c r="J34" s="55">
        <v>3.08</v>
      </c>
      <c r="K34" s="61">
        <v>3.18</v>
      </c>
      <c r="M34"/>
      <c r="N34" s="14">
        <v>3.20000000000001</v>
      </c>
      <c r="O34" s="63">
        <v>70</v>
      </c>
      <c r="Q34" s="14">
        <v>3.20000000000001</v>
      </c>
      <c r="R34" s="111"/>
      <c r="S34" s="111"/>
      <c r="T34" s="111"/>
    </row>
    <row r="35" spans="1:20" ht="10.5" customHeight="1">
      <c r="A35" s="14">
        <v>3.10000000000001</v>
      </c>
      <c r="B35" s="49"/>
      <c r="C35" s="27"/>
      <c r="D35" s="27"/>
      <c r="E35" s="50"/>
      <c r="G35" s="14">
        <v>3.10000000000001</v>
      </c>
      <c r="H35" s="56">
        <v>2.74</v>
      </c>
      <c r="I35" s="55">
        <v>2.84</v>
      </c>
      <c r="J35" s="55">
        <v>3.04</v>
      </c>
      <c r="K35" s="61">
        <v>3.14</v>
      </c>
      <c r="M35"/>
      <c r="N35" s="14">
        <v>3.10000000000001</v>
      </c>
      <c r="O35" s="63"/>
      <c r="Q35" s="14">
        <v>3.10000000000001</v>
      </c>
      <c r="R35" s="111"/>
      <c r="S35" s="111"/>
      <c r="T35" s="111"/>
    </row>
    <row r="36" spans="1:20" s="7" customFormat="1" ht="10.5" customHeight="1">
      <c r="A36" s="31">
        <v>3.00000000000001</v>
      </c>
      <c r="B36" s="47">
        <v>0.95</v>
      </c>
      <c r="C36" s="36">
        <v>1</v>
      </c>
      <c r="D36" s="36">
        <v>1.05</v>
      </c>
      <c r="E36" s="48">
        <v>1.05</v>
      </c>
      <c r="F36" s="46"/>
      <c r="G36" s="31">
        <v>3.00000000000001</v>
      </c>
      <c r="H36" s="35">
        <v>2.7</v>
      </c>
      <c r="I36" s="36">
        <v>2.8</v>
      </c>
      <c r="J36" s="36">
        <v>3</v>
      </c>
      <c r="K36" s="48">
        <v>3.1</v>
      </c>
      <c r="L36" s="46"/>
      <c r="M36"/>
      <c r="N36" s="31">
        <v>3.00000000000001</v>
      </c>
      <c r="O36" s="64">
        <v>67</v>
      </c>
      <c r="Q36" s="31">
        <v>3.00000000000001</v>
      </c>
      <c r="R36" s="112"/>
      <c r="S36" s="112"/>
      <c r="T36" s="112"/>
    </row>
    <row r="37" spans="1:20" ht="10.5" customHeight="1">
      <c r="A37" s="14">
        <v>2.90000000000001</v>
      </c>
      <c r="B37" s="49"/>
      <c r="C37" s="27"/>
      <c r="D37" s="27"/>
      <c r="E37" s="50"/>
      <c r="G37" s="14">
        <v>2.90000000000001</v>
      </c>
      <c r="H37" s="56">
        <v>2.66</v>
      </c>
      <c r="I37" s="55">
        <v>2.76</v>
      </c>
      <c r="J37" s="55">
        <v>2.96</v>
      </c>
      <c r="K37" s="61">
        <v>3.06</v>
      </c>
      <c r="M37"/>
      <c r="N37" s="14">
        <v>2.90000000000001</v>
      </c>
      <c r="O37" s="63"/>
      <c r="Q37" s="14">
        <v>2.90000000000001</v>
      </c>
      <c r="R37" s="111"/>
      <c r="S37" s="111"/>
      <c r="T37" s="111"/>
    </row>
    <row r="38" spans="1:20" ht="10.5" customHeight="1">
      <c r="A38" s="14">
        <v>2.80000000000001</v>
      </c>
      <c r="B38" s="49"/>
      <c r="C38" s="27"/>
      <c r="D38" s="27"/>
      <c r="E38" s="50"/>
      <c r="G38" s="14">
        <v>2.80000000000001</v>
      </c>
      <c r="H38" s="56">
        <v>2.62</v>
      </c>
      <c r="I38" s="55">
        <v>2.72</v>
      </c>
      <c r="J38" s="55">
        <v>2.92</v>
      </c>
      <c r="K38" s="61">
        <v>3.02</v>
      </c>
      <c r="M38"/>
      <c r="N38" s="14">
        <v>2.80000000000001</v>
      </c>
      <c r="O38" s="63">
        <v>65</v>
      </c>
      <c r="Q38" s="14">
        <v>2.80000000000001</v>
      </c>
      <c r="R38" s="111"/>
      <c r="S38" s="111"/>
      <c r="T38" s="111"/>
    </row>
    <row r="39" spans="1:20" ht="10.5" customHeight="1">
      <c r="A39" s="14">
        <v>2.70000000000001</v>
      </c>
      <c r="B39" s="49"/>
      <c r="C39" s="27"/>
      <c r="D39" s="27"/>
      <c r="E39" s="50"/>
      <c r="G39" s="14">
        <v>2.70000000000001</v>
      </c>
      <c r="H39" s="56">
        <v>2.58</v>
      </c>
      <c r="I39" s="55">
        <v>2.68</v>
      </c>
      <c r="J39" s="55">
        <v>2.88</v>
      </c>
      <c r="K39" s="61">
        <v>2.98</v>
      </c>
      <c r="M39"/>
      <c r="N39" s="14">
        <v>2.70000000000001</v>
      </c>
      <c r="O39" s="63"/>
      <c r="Q39" s="14">
        <v>2.70000000000001</v>
      </c>
      <c r="R39" s="111"/>
      <c r="S39" s="111"/>
      <c r="T39" s="111"/>
    </row>
    <row r="40" spans="1:20" ht="10.5" customHeight="1">
      <c r="A40" s="14">
        <v>2.60000000000001</v>
      </c>
      <c r="B40" s="49"/>
      <c r="C40" s="27"/>
      <c r="D40" s="27"/>
      <c r="E40" s="50"/>
      <c r="G40" s="14">
        <v>2.60000000000001</v>
      </c>
      <c r="H40" s="56">
        <v>2.54</v>
      </c>
      <c r="I40" s="55">
        <v>2.64</v>
      </c>
      <c r="J40" s="55">
        <v>2.84</v>
      </c>
      <c r="K40" s="61">
        <v>2.94</v>
      </c>
      <c r="M40"/>
      <c r="N40" s="14">
        <v>2.60000000000001</v>
      </c>
      <c r="O40" s="63">
        <v>63</v>
      </c>
      <c r="Q40" s="14">
        <v>2.60000000000001</v>
      </c>
      <c r="R40" s="111"/>
      <c r="S40" s="111"/>
      <c r="T40" s="111"/>
    </row>
    <row r="41" spans="1:20" ht="10.5" customHeight="1">
      <c r="A41" s="31">
        <v>2.50000000000001</v>
      </c>
      <c r="B41" s="67">
        <v>0.9</v>
      </c>
      <c r="C41" s="68">
        <v>0.95</v>
      </c>
      <c r="D41" s="68">
        <v>1</v>
      </c>
      <c r="E41" s="69">
        <v>1</v>
      </c>
      <c r="F41" s="59"/>
      <c r="G41" s="31">
        <v>2.50000000000001</v>
      </c>
      <c r="H41" s="70">
        <v>2.5</v>
      </c>
      <c r="I41" s="68">
        <v>2.6</v>
      </c>
      <c r="J41" s="68">
        <v>2.8</v>
      </c>
      <c r="K41" s="69">
        <v>2.9</v>
      </c>
      <c r="M41"/>
      <c r="N41" s="31">
        <v>2.50000000000001</v>
      </c>
      <c r="O41" s="72"/>
      <c r="Q41" s="31">
        <v>2.50000000000001</v>
      </c>
      <c r="R41" s="111"/>
      <c r="S41" s="111"/>
      <c r="T41" s="111"/>
    </row>
    <row r="42" spans="1:20" ht="10.5" customHeight="1">
      <c r="A42" s="14">
        <v>2.40000000000001</v>
      </c>
      <c r="B42" s="49"/>
      <c r="C42" s="27"/>
      <c r="D42" s="27"/>
      <c r="E42" s="50"/>
      <c r="G42" s="14">
        <v>2.40000000000001</v>
      </c>
      <c r="H42" s="56">
        <v>2.46</v>
      </c>
      <c r="I42" s="55">
        <v>2.56</v>
      </c>
      <c r="J42" s="55">
        <v>2.76</v>
      </c>
      <c r="K42" s="61">
        <v>2.86</v>
      </c>
      <c r="M42"/>
      <c r="N42" s="14">
        <v>2.40000000000001</v>
      </c>
      <c r="O42" s="63">
        <v>61</v>
      </c>
      <c r="Q42" s="14">
        <v>2.40000000000001</v>
      </c>
      <c r="R42" s="111"/>
      <c r="S42" s="111"/>
      <c r="T42" s="111"/>
    </row>
    <row r="43" spans="1:20" ht="10.5" customHeight="1">
      <c r="A43" s="14">
        <v>2.30000000000001</v>
      </c>
      <c r="B43" s="49"/>
      <c r="C43" s="27"/>
      <c r="D43" s="27"/>
      <c r="E43" s="50"/>
      <c r="G43" s="14">
        <v>2.30000000000001</v>
      </c>
      <c r="H43" s="56">
        <v>2.42</v>
      </c>
      <c r="I43" s="55">
        <v>2.52</v>
      </c>
      <c r="J43" s="55">
        <v>2.72</v>
      </c>
      <c r="K43" s="61">
        <v>2.82</v>
      </c>
      <c r="M43"/>
      <c r="N43" s="14">
        <v>2.30000000000001</v>
      </c>
      <c r="O43" s="63"/>
      <c r="Q43" s="14">
        <v>2.30000000000001</v>
      </c>
      <c r="R43" s="111"/>
      <c r="S43" s="111"/>
      <c r="T43" s="111"/>
    </row>
    <row r="44" spans="1:20" ht="10.5" customHeight="1">
      <c r="A44" s="14">
        <v>2.20000000000001</v>
      </c>
      <c r="B44" s="49"/>
      <c r="C44" s="27"/>
      <c r="D44" s="27"/>
      <c r="E44" s="50"/>
      <c r="G44" s="14">
        <v>2.20000000000001</v>
      </c>
      <c r="H44" s="56">
        <v>2.38</v>
      </c>
      <c r="I44" s="55">
        <v>2.48</v>
      </c>
      <c r="J44" s="55">
        <v>2.68</v>
      </c>
      <c r="K44" s="61">
        <v>2.78</v>
      </c>
      <c r="M44"/>
      <c r="N44" s="14">
        <v>2.20000000000001</v>
      </c>
      <c r="O44" s="63">
        <v>59</v>
      </c>
      <c r="Q44" s="14">
        <v>2.20000000000001</v>
      </c>
      <c r="R44" s="111"/>
      <c r="S44" s="111"/>
      <c r="T44" s="111"/>
    </row>
    <row r="45" spans="1:20" ht="10.5" customHeight="1">
      <c r="A45" s="14">
        <v>2.10000000000001</v>
      </c>
      <c r="B45" s="49"/>
      <c r="C45" s="27"/>
      <c r="D45" s="27"/>
      <c r="E45" s="50"/>
      <c r="G45" s="14">
        <v>2.10000000000001</v>
      </c>
      <c r="H45" s="56">
        <v>2.34</v>
      </c>
      <c r="I45" s="55">
        <v>2.44</v>
      </c>
      <c r="J45" s="55">
        <v>2.64</v>
      </c>
      <c r="K45" s="61">
        <v>2.74</v>
      </c>
      <c r="M45"/>
      <c r="N45" s="14">
        <v>2.10000000000001</v>
      </c>
      <c r="O45" s="63"/>
      <c r="Q45" s="14">
        <v>2.10000000000001</v>
      </c>
      <c r="R45" s="111"/>
      <c r="S45" s="111"/>
      <c r="T45" s="111"/>
    </row>
    <row r="46" spans="1:20" s="7" customFormat="1" ht="10.5" customHeight="1" thickBot="1">
      <c r="A46" s="39">
        <v>2</v>
      </c>
      <c r="B46" s="51">
        <v>0.85</v>
      </c>
      <c r="C46" s="44">
        <v>0.9</v>
      </c>
      <c r="D46" s="44">
        <v>0.95</v>
      </c>
      <c r="E46" s="52">
        <v>0.95</v>
      </c>
      <c r="F46" s="46"/>
      <c r="G46" s="39">
        <v>2</v>
      </c>
      <c r="H46" s="43">
        <v>2.3</v>
      </c>
      <c r="I46" s="44">
        <v>2.4</v>
      </c>
      <c r="J46" s="44">
        <v>2.6</v>
      </c>
      <c r="K46" s="52">
        <v>2.7</v>
      </c>
      <c r="L46" s="46"/>
      <c r="M46"/>
      <c r="N46" s="39">
        <v>2</v>
      </c>
      <c r="O46" s="65">
        <v>57</v>
      </c>
      <c r="Q46" s="39">
        <v>2</v>
      </c>
      <c r="R46" s="113"/>
      <c r="S46" s="113"/>
      <c r="T46" s="113"/>
    </row>
    <row r="47" ht="3.75" customHeight="1">
      <c r="N47" s="28"/>
    </row>
    <row r="48" ht="10.5">
      <c r="B48" s="6" t="s">
        <v>10</v>
      </c>
    </row>
    <row r="49" ht="10.5">
      <c r="B49" s="45" t="s">
        <v>32</v>
      </c>
    </row>
    <row r="68" spans="1:5" ht="10.5">
      <c r="A68" s="2"/>
      <c r="D68" s="6"/>
      <c r="E68" s="6"/>
    </row>
    <row r="69" ht="6" customHeight="1">
      <c r="A69" s="2"/>
    </row>
    <row r="70" spans="1:5" ht="10.5">
      <c r="A70" s="2"/>
      <c r="D70" s="6"/>
      <c r="E70" s="6"/>
    </row>
    <row r="71" ht="3" customHeight="1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</sheetData>
  <printOptions/>
  <pageMargins left="0" right="0" top="0" bottom="0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2"/>
  <sheetViews>
    <sheetView workbookViewId="0" topLeftCell="B1">
      <selection activeCell="Q3" sqref="Q3:S46"/>
    </sheetView>
  </sheetViews>
  <sheetFormatPr defaultColWidth="11.00390625" defaultRowHeight="12"/>
  <cols>
    <col min="1" max="1" width="4.875" style="5" customWidth="1"/>
    <col min="2" max="4" width="6.875" style="2" customWidth="1"/>
    <col min="5" max="5" width="10.875" style="2" customWidth="1"/>
    <col min="6" max="6" width="1.37890625" style="2" customWidth="1"/>
    <col min="7" max="7" width="4.875" style="2" customWidth="1"/>
    <col min="8" max="10" width="6.875" style="2" customWidth="1"/>
    <col min="11" max="11" width="10.875" style="2" customWidth="1"/>
    <col min="12" max="12" width="1.37890625" style="2" customWidth="1"/>
    <col min="13" max="13" width="4.875" style="2" customWidth="1"/>
    <col min="14" max="14" width="11.00390625" style="2" customWidth="1"/>
    <col min="15" max="15" width="1.00390625" style="5" customWidth="1"/>
    <col min="16" max="16" width="4.875" style="2" customWidth="1"/>
    <col min="17" max="20" width="6.875" style="2" customWidth="1"/>
    <col min="21" max="16384" width="10.875" style="2" customWidth="1"/>
  </cols>
  <sheetData>
    <row r="1" spans="1:14" ht="12">
      <c r="A1" s="1" t="s">
        <v>7</v>
      </c>
      <c r="G1" s="3" t="s">
        <v>8</v>
      </c>
      <c r="K1" s="3" t="s">
        <v>26</v>
      </c>
      <c r="N1" s="4" t="s">
        <v>11</v>
      </c>
    </row>
    <row r="2" ht="6" customHeight="1" thickBot="1"/>
    <row r="3" spans="1:20" ht="12.75" customHeight="1">
      <c r="A3" s="13"/>
      <c r="B3" s="25"/>
      <c r="C3" s="94"/>
      <c r="D3" s="23" t="s">
        <v>17</v>
      </c>
      <c r="E3" s="95"/>
      <c r="G3" s="24"/>
      <c r="H3" s="94" t="s">
        <v>28</v>
      </c>
      <c r="I3" s="106"/>
      <c r="J3" s="23"/>
      <c r="K3" s="95" t="s">
        <v>27</v>
      </c>
      <c r="M3" s="13"/>
      <c r="N3" s="30" t="s">
        <v>18</v>
      </c>
      <c r="P3" s="13"/>
      <c r="Q3" s="110"/>
      <c r="R3" s="110"/>
      <c r="S3" s="110"/>
      <c r="T3" s="110"/>
    </row>
    <row r="4" spans="1:20" ht="12.75" customHeight="1" thickBot="1">
      <c r="A4" s="15" t="s">
        <v>0</v>
      </c>
      <c r="B4" s="20" t="s">
        <v>1</v>
      </c>
      <c r="C4" s="21" t="s">
        <v>4</v>
      </c>
      <c r="D4" s="21" t="s">
        <v>5</v>
      </c>
      <c r="E4" s="22" t="s">
        <v>31</v>
      </c>
      <c r="G4" s="15" t="s">
        <v>0</v>
      </c>
      <c r="H4" s="10" t="s">
        <v>1</v>
      </c>
      <c r="I4" s="22" t="s">
        <v>4</v>
      </c>
      <c r="J4" s="20" t="s">
        <v>5</v>
      </c>
      <c r="K4" s="107" t="s">
        <v>31</v>
      </c>
      <c r="M4" s="29" t="s">
        <v>0</v>
      </c>
      <c r="N4" s="15" t="s">
        <v>2</v>
      </c>
      <c r="P4" s="29" t="s">
        <v>0</v>
      </c>
      <c r="Q4" s="115"/>
      <c r="R4" s="115"/>
      <c r="S4" s="115"/>
      <c r="T4" s="115"/>
    </row>
    <row r="5" spans="1:20" ht="3" customHeight="1">
      <c r="A5" s="16"/>
      <c r="B5" s="17"/>
      <c r="C5" s="18"/>
      <c r="D5" s="18"/>
      <c r="E5" s="19"/>
      <c r="G5" s="16"/>
      <c r="H5" s="26"/>
      <c r="I5" s="19"/>
      <c r="J5" s="17"/>
      <c r="K5" s="19"/>
      <c r="M5" s="30" t="s">
        <v>0</v>
      </c>
      <c r="N5" s="100"/>
      <c r="P5" s="30" t="s">
        <v>0</v>
      </c>
      <c r="Q5" s="114"/>
      <c r="R5" s="114"/>
      <c r="S5" s="114"/>
      <c r="T5" s="114"/>
    </row>
    <row r="6" spans="1:20" s="7" customFormat="1" ht="10.5">
      <c r="A6" s="31">
        <v>6</v>
      </c>
      <c r="B6" s="47">
        <v>7</v>
      </c>
      <c r="C6" s="36">
        <v>7.5</v>
      </c>
      <c r="D6" s="36">
        <v>8</v>
      </c>
      <c r="E6" s="48">
        <v>9</v>
      </c>
      <c r="F6" s="46"/>
      <c r="G6" s="31">
        <v>6</v>
      </c>
      <c r="H6" s="47">
        <v>28</v>
      </c>
      <c r="I6" s="48">
        <f>H6+1</f>
        <v>29</v>
      </c>
      <c r="J6" s="47">
        <v>20</v>
      </c>
      <c r="K6" s="48">
        <v>22</v>
      </c>
      <c r="L6" s="46"/>
      <c r="M6" s="38">
        <v>6</v>
      </c>
      <c r="N6" s="101">
        <v>22</v>
      </c>
      <c r="P6" s="38">
        <v>6</v>
      </c>
      <c r="Q6" s="112"/>
      <c r="R6" s="112"/>
      <c r="S6" s="112"/>
      <c r="T6" s="112"/>
    </row>
    <row r="7" spans="1:20" ht="10.5">
      <c r="A7" s="14">
        <v>5.9</v>
      </c>
      <c r="B7" s="49">
        <v>6.9</v>
      </c>
      <c r="C7" s="27">
        <v>7.4</v>
      </c>
      <c r="D7" s="27">
        <v>7.9</v>
      </c>
      <c r="E7" s="50">
        <v>8.9</v>
      </c>
      <c r="G7" s="14">
        <v>5.9</v>
      </c>
      <c r="H7" s="93">
        <f>H6-0.6</f>
        <v>27.4</v>
      </c>
      <c r="I7" s="60">
        <f aca="true" t="shared" si="0" ref="I7:I46">H7+1</f>
        <v>28.4</v>
      </c>
      <c r="J7" s="93">
        <f>J6-0.4</f>
        <v>19.6</v>
      </c>
      <c r="K7" s="108">
        <f>K6-0.4</f>
        <v>21.6</v>
      </c>
      <c r="M7" s="14">
        <v>5.9</v>
      </c>
      <c r="N7" s="102"/>
      <c r="P7" s="14">
        <v>5.9</v>
      </c>
      <c r="Q7" s="111"/>
      <c r="R7" s="111"/>
      <c r="S7" s="111"/>
      <c r="T7" s="111"/>
    </row>
    <row r="8" spans="1:20" ht="10.5">
      <c r="A8" s="14">
        <v>5.8</v>
      </c>
      <c r="B8" s="49">
        <v>6.8</v>
      </c>
      <c r="C8" s="27">
        <v>7.3</v>
      </c>
      <c r="D8" s="27">
        <v>7.8</v>
      </c>
      <c r="E8" s="50">
        <v>8.8</v>
      </c>
      <c r="G8" s="14">
        <v>5.8</v>
      </c>
      <c r="H8" s="93">
        <f aca="true" t="shared" si="1" ref="H8:H26">H7-0.6</f>
        <v>26.799999999999997</v>
      </c>
      <c r="I8" s="60">
        <f t="shared" si="0"/>
        <v>27.799999999999997</v>
      </c>
      <c r="J8" s="93">
        <f aca="true" t="shared" si="2" ref="J8:K26">J7-0.4</f>
        <v>19.200000000000003</v>
      </c>
      <c r="K8" s="108">
        <f t="shared" si="2"/>
        <v>21.200000000000003</v>
      </c>
      <c r="M8" s="14">
        <v>5.8</v>
      </c>
      <c r="N8" s="102">
        <v>21.2</v>
      </c>
      <c r="P8" s="14">
        <v>5.8</v>
      </c>
      <c r="Q8" s="111"/>
      <c r="R8" s="111"/>
      <c r="S8" s="111"/>
      <c r="T8" s="111"/>
    </row>
    <row r="9" spans="1:20" ht="10.5">
      <c r="A9" s="14">
        <v>5.7</v>
      </c>
      <c r="B9" s="49">
        <v>6.7</v>
      </c>
      <c r="C9" s="27">
        <v>7.2</v>
      </c>
      <c r="D9" s="27">
        <v>7.7</v>
      </c>
      <c r="E9" s="50">
        <v>8.7</v>
      </c>
      <c r="G9" s="14">
        <v>5.7</v>
      </c>
      <c r="H9" s="93">
        <f t="shared" si="1"/>
        <v>26.199999999999996</v>
      </c>
      <c r="I9" s="60">
        <f t="shared" si="0"/>
        <v>27.199999999999996</v>
      </c>
      <c r="J9" s="93">
        <f t="shared" si="2"/>
        <v>18.800000000000004</v>
      </c>
      <c r="K9" s="108">
        <f t="shared" si="2"/>
        <v>20.800000000000004</v>
      </c>
      <c r="M9" s="14">
        <v>5.7</v>
      </c>
      <c r="N9" s="102"/>
      <c r="P9" s="14">
        <v>5.7</v>
      </c>
      <c r="Q9" s="111"/>
      <c r="R9" s="111"/>
      <c r="S9" s="111"/>
      <c r="T9" s="111"/>
    </row>
    <row r="10" spans="1:20" ht="10.5">
      <c r="A10" s="14">
        <v>5.6</v>
      </c>
      <c r="B10" s="49">
        <v>6.6</v>
      </c>
      <c r="C10" s="27">
        <v>7.1</v>
      </c>
      <c r="D10" s="27">
        <v>7.6</v>
      </c>
      <c r="E10" s="50">
        <v>8.6</v>
      </c>
      <c r="G10" s="14">
        <v>5.6</v>
      </c>
      <c r="H10" s="93">
        <f t="shared" si="1"/>
        <v>25.599999999999994</v>
      </c>
      <c r="I10" s="60">
        <f t="shared" si="0"/>
        <v>26.599999999999994</v>
      </c>
      <c r="J10" s="93">
        <f t="shared" si="2"/>
        <v>18.400000000000006</v>
      </c>
      <c r="K10" s="108">
        <f t="shared" si="2"/>
        <v>20.400000000000006</v>
      </c>
      <c r="M10" s="14">
        <v>5.6</v>
      </c>
      <c r="N10" s="102">
        <v>20.4</v>
      </c>
      <c r="P10" s="14">
        <v>5.6</v>
      </c>
      <c r="Q10" s="111"/>
      <c r="R10" s="111"/>
      <c r="S10" s="111"/>
      <c r="T10" s="111"/>
    </row>
    <row r="11" spans="1:20" ht="10.5">
      <c r="A11" s="31">
        <v>5.5</v>
      </c>
      <c r="B11" s="67">
        <v>6.5</v>
      </c>
      <c r="C11" s="68">
        <v>7</v>
      </c>
      <c r="D11" s="68">
        <v>7.5</v>
      </c>
      <c r="E11" s="69">
        <v>8.5</v>
      </c>
      <c r="G11" s="31">
        <v>5.5</v>
      </c>
      <c r="H11" s="67">
        <f t="shared" si="1"/>
        <v>24.999999999999993</v>
      </c>
      <c r="I11" s="69">
        <f t="shared" si="0"/>
        <v>25.999999999999993</v>
      </c>
      <c r="J11" s="67">
        <f t="shared" si="2"/>
        <v>18.000000000000007</v>
      </c>
      <c r="K11" s="71">
        <f t="shared" si="2"/>
        <v>20.000000000000007</v>
      </c>
      <c r="M11" s="31">
        <v>5.5</v>
      </c>
      <c r="N11" s="103"/>
      <c r="P11" s="31">
        <v>5.5</v>
      </c>
      <c r="Q11" s="111"/>
      <c r="R11" s="111"/>
      <c r="S11" s="111"/>
      <c r="T11" s="111"/>
    </row>
    <row r="12" spans="1:20" ht="10.5">
      <c r="A12" s="14">
        <v>5.4</v>
      </c>
      <c r="B12" s="49">
        <v>6.4</v>
      </c>
      <c r="C12" s="27">
        <v>6.9</v>
      </c>
      <c r="D12" s="27">
        <v>7.4</v>
      </c>
      <c r="E12" s="50">
        <v>8.4</v>
      </c>
      <c r="G12" s="14">
        <v>5.4</v>
      </c>
      <c r="H12" s="93">
        <f t="shared" si="1"/>
        <v>24.39999999999999</v>
      </c>
      <c r="I12" s="60">
        <f t="shared" si="0"/>
        <v>25.39999999999999</v>
      </c>
      <c r="J12" s="93">
        <f t="shared" si="2"/>
        <v>17.60000000000001</v>
      </c>
      <c r="K12" s="108">
        <f t="shared" si="2"/>
        <v>19.60000000000001</v>
      </c>
      <c r="M12" s="14">
        <v>5.4</v>
      </c>
      <c r="N12" s="102">
        <v>19.6</v>
      </c>
      <c r="P12" s="14">
        <v>5.4</v>
      </c>
      <c r="Q12" s="111"/>
      <c r="R12" s="111"/>
      <c r="S12" s="111"/>
      <c r="T12" s="111"/>
    </row>
    <row r="13" spans="1:20" ht="10.5">
      <c r="A13" s="14">
        <v>5.3</v>
      </c>
      <c r="B13" s="49">
        <v>6.3</v>
      </c>
      <c r="C13" s="27">
        <v>6.8</v>
      </c>
      <c r="D13" s="27">
        <v>7.3</v>
      </c>
      <c r="E13" s="50">
        <v>8.3</v>
      </c>
      <c r="G13" s="14">
        <v>5.3</v>
      </c>
      <c r="H13" s="93">
        <f t="shared" si="1"/>
        <v>23.79999999999999</v>
      </c>
      <c r="I13" s="60">
        <f t="shared" si="0"/>
        <v>24.79999999999999</v>
      </c>
      <c r="J13" s="93">
        <f t="shared" si="2"/>
        <v>17.20000000000001</v>
      </c>
      <c r="K13" s="108">
        <f t="shared" si="2"/>
        <v>19.20000000000001</v>
      </c>
      <c r="M13" s="14">
        <v>5.3</v>
      </c>
      <c r="N13" s="102"/>
      <c r="P13" s="14">
        <v>5.3</v>
      </c>
      <c r="Q13" s="111"/>
      <c r="R13" s="111"/>
      <c r="S13" s="111"/>
      <c r="T13" s="111"/>
    </row>
    <row r="14" spans="1:20" ht="10.5">
      <c r="A14" s="14">
        <v>5.2</v>
      </c>
      <c r="B14" s="49">
        <v>6.2</v>
      </c>
      <c r="C14" s="27">
        <v>6.7</v>
      </c>
      <c r="D14" s="27">
        <v>7.2</v>
      </c>
      <c r="E14" s="50">
        <v>8.2</v>
      </c>
      <c r="G14" s="14">
        <v>5.2</v>
      </c>
      <c r="H14" s="93">
        <f t="shared" si="1"/>
        <v>23.19999999999999</v>
      </c>
      <c r="I14" s="60">
        <f t="shared" si="0"/>
        <v>24.19999999999999</v>
      </c>
      <c r="J14" s="93">
        <f t="shared" si="2"/>
        <v>16.80000000000001</v>
      </c>
      <c r="K14" s="108">
        <f t="shared" si="2"/>
        <v>18.80000000000001</v>
      </c>
      <c r="M14" s="14">
        <v>5.2</v>
      </c>
      <c r="N14" s="102">
        <v>18.8</v>
      </c>
      <c r="P14" s="14">
        <v>5.2</v>
      </c>
      <c r="Q14" s="111"/>
      <c r="R14" s="111"/>
      <c r="S14" s="111"/>
      <c r="T14" s="111"/>
    </row>
    <row r="15" spans="1:20" ht="10.5">
      <c r="A15" s="14">
        <v>5.1</v>
      </c>
      <c r="B15" s="49">
        <v>6.1</v>
      </c>
      <c r="C15" s="27">
        <v>6.6</v>
      </c>
      <c r="D15" s="27">
        <v>7.1</v>
      </c>
      <c r="E15" s="50">
        <v>8.1</v>
      </c>
      <c r="G15" s="14">
        <v>5.1</v>
      </c>
      <c r="H15" s="93">
        <f t="shared" si="1"/>
        <v>22.599999999999987</v>
      </c>
      <c r="I15" s="60">
        <f t="shared" si="0"/>
        <v>23.599999999999987</v>
      </c>
      <c r="J15" s="93">
        <f t="shared" si="2"/>
        <v>16.400000000000013</v>
      </c>
      <c r="K15" s="108">
        <f t="shared" si="2"/>
        <v>18.400000000000013</v>
      </c>
      <c r="M15" s="14">
        <v>5.1</v>
      </c>
      <c r="N15" s="102"/>
      <c r="P15" s="14">
        <v>5.1</v>
      </c>
      <c r="Q15" s="111"/>
      <c r="R15" s="111"/>
      <c r="S15" s="111"/>
      <c r="T15" s="111"/>
    </row>
    <row r="16" spans="1:20" s="7" customFormat="1" ht="10.5">
      <c r="A16" s="31">
        <v>5</v>
      </c>
      <c r="B16" s="47">
        <v>6</v>
      </c>
      <c r="C16" s="36">
        <v>6.5</v>
      </c>
      <c r="D16" s="36">
        <v>7</v>
      </c>
      <c r="E16" s="48">
        <v>8</v>
      </c>
      <c r="F16" s="46"/>
      <c r="G16" s="31">
        <v>5</v>
      </c>
      <c r="H16" s="47">
        <f t="shared" si="1"/>
        <v>21.999999999999986</v>
      </c>
      <c r="I16" s="48">
        <f t="shared" si="0"/>
        <v>22.999999999999986</v>
      </c>
      <c r="J16" s="47">
        <f t="shared" si="2"/>
        <v>16.000000000000014</v>
      </c>
      <c r="K16" s="37">
        <f t="shared" si="2"/>
        <v>18.000000000000014</v>
      </c>
      <c r="L16" s="46"/>
      <c r="M16" s="31">
        <v>5</v>
      </c>
      <c r="N16" s="101">
        <v>18</v>
      </c>
      <c r="P16" s="31">
        <v>5</v>
      </c>
      <c r="Q16" s="112"/>
      <c r="R16" s="112"/>
      <c r="S16" s="112"/>
      <c r="T16" s="112"/>
    </row>
    <row r="17" spans="1:20" ht="10.5">
      <c r="A17" s="14">
        <v>4.9</v>
      </c>
      <c r="B17" s="49">
        <v>5.9</v>
      </c>
      <c r="C17" s="27">
        <v>6.4</v>
      </c>
      <c r="D17" s="27">
        <v>6.9</v>
      </c>
      <c r="E17" s="50">
        <v>7.9</v>
      </c>
      <c r="G17" s="14">
        <v>4.9</v>
      </c>
      <c r="H17" s="93">
        <f t="shared" si="1"/>
        <v>21.399999999999984</v>
      </c>
      <c r="I17" s="60">
        <f t="shared" si="0"/>
        <v>22.399999999999984</v>
      </c>
      <c r="J17" s="93">
        <f t="shared" si="2"/>
        <v>15.600000000000014</v>
      </c>
      <c r="K17" s="108">
        <f t="shared" si="2"/>
        <v>17.600000000000016</v>
      </c>
      <c r="M17" s="14">
        <v>4.9</v>
      </c>
      <c r="N17" s="102"/>
      <c r="P17" s="14">
        <v>4.9</v>
      </c>
      <c r="Q17" s="111"/>
      <c r="R17" s="111"/>
      <c r="S17" s="111"/>
      <c r="T17" s="111"/>
    </row>
    <row r="18" spans="1:20" ht="10.5">
      <c r="A18" s="14">
        <v>4.8</v>
      </c>
      <c r="B18" s="49">
        <v>5.8</v>
      </c>
      <c r="C18" s="27">
        <v>6.3</v>
      </c>
      <c r="D18" s="27">
        <v>6.8</v>
      </c>
      <c r="E18" s="50">
        <v>7.8</v>
      </c>
      <c r="G18" s="14">
        <v>4.8</v>
      </c>
      <c r="H18" s="93">
        <f t="shared" si="1"/>
        <v>20.799999999999983</v>
      </c>
      <c r="I18" s="60">
        <f t="shared" si="0"/>
        <v>21.799999999999983</v>
      </c>
      <c r="J18" s="93">
        <f t="shared" si="2"/>
        <v>15.200000000000014</v>
      </c>
      <c r="K18" s="108">
        <f t="shared" si="2"/>
        <v>17.200000000000017</v>
      </c>
      <c r="M18" s="14">
        <v>4.8</v>
      </c>
      <c r="N18" s="102">
        <v>17.2</v>
      </c>
      <c r="P18" s="14">
        <v>4.8</v>
      </c>
      <c r="Q18" s="111"/>
      <c r="R18" s="111"/>
      <c r="S18" s="111"/>
      <c r="T18" s="111"/>
    </row>
    <row r="19" spans="1:20" ht="10.5">
      <c r="A19" s="14">
        <v>4.7</v>
      </c>
      <c r="B19" s="49">
        <v>5.7</v>
      </c>
      <c r="C19" s="27">
        <v>6.2</v>
      </c>
      <c r="D19" s="27">
        <v>6.7</v>
      </c>
      <c r="E19" s="50">
        <v>7.7</v>
      </c>
      <c r="G19" s="14">
        <v>4.7</v>
      </c>
      <c r="H19" s="93">
        <f t="shared" si="1"/>
        <v>20.19999999999998</v>
      </c>
      <c r="I19" s="60">
        <f t="shared" si="0"/>
        <v>21.19999999999998</v>
      </c>
      <c r="J19" s="93">
        <f t="shared" si="2"/>
        <v>14.800000000000013</v>
      </c>
      <c r="K19" s="108">
        <f t="shared" si="2"/>
        <v>16.80000000000002</v>
      </c>
      <c r="M19" s="14">
        <v>4.7</v>
      </c>
      <c r="N19" s="102"/>
      <c r="P19" s="14">
        <v>4.7</v>
      </c>
      <c r="Q19" s="111"/>
      <c r="R19" s="111"/>
      <c r="S19" s="111"/>
      <c r="T19" s="111"/>
    </row>
    <row r="20" spans="1:20" ht="10.5">
      <c r="A20" s="14">
        <v>4.6</v>
      </c>
      <c r="B20" s="49">
        <v>5.6</v>
      </c>
      <c r="C20" s="27">
        <v>6.1</v>
      </c>
      <c r="D20" s="27">
        <v>6.6</v>
      </c>
      <c r="E20" s="50">
        <v>7.6</v>
      </c>
      <c r="G20" s="14">
        <v>4.6</v>
      </c>
      <c r="H20" s="93">
        <f t="shared" si="1"/>
        <v>19.59999999999998</v>
      </c>
      <c r="I20" s="60">
        <f t="shared" si="0"/>
        <v>20.59999999999998</v>
      </c>
      <c r="J20" s="93">
        <f t="shared" si="2"/>
        <v>14.400000000000013</v>
      </c>
      <c r="K20" s="108">
        <f t="shared" si="2"/>
        <v>16.40000000000002</v>
      </c>
      <c r="M20" s="14">
        <v>4.6</v>
      </c>
      <c r="N20" s="102">
        <v>16.4</v>
      </c>
      <c r="P20" s="14">
        <v>4.6</v>
      </c>
      <c r="Q20" s="111"/>
      <c r="R20" s="111"/>
      <c r="S20" s="111"/>
      <c r="T20" s="111"/>
    </row>
    <row r="21" spans="1:20" ht="10.5">
      <c r="A21" s="31">
        <v>4.50000000000001</v>
      </c>
      <c r="B21" s="67">
        <v>5.50000000000001</v>
      </c>
      <c r="C21" s="68">
        <v>6</v>
      </c>
      <c r="D21" s="68">
        <v>6.5</v>
      </c>
      <c r="E21" s="69">
        <v>7.5</v>
      </c>
      <c r="G21" s="31">
        <v>4.50000000000001</v>
      </c>
      <c r="H21" s="67">
        <f t="shared" si="1"/>
        <v>18.99999999999998</v>
      </c>
      <c r="I21" s="69">
        <f t="shared" si="0"/>
        <v>19.99999999999998</v>
      </c>
      <c r="J21" s="67">
        <f t="shared" si="2"/>
        <v>14.000000000000012</v>
      </c>
      <c r="K21" s="71">
        <f t="shared" si="2"/>
        <v>16.00000000000002</v>
      </c>
      <c r="M21" s="31">
        <v>4.50000000000001</v>
      </c>
      <c r="N21" s="103"/>
      <c r="P21" s="31">
        <v>4.50000000000001</v>
      </c>
      <c r="Q21" s="111"/>
      <c r="R21" s="111"/>
      <c r="S21" s="111"/>
      <c r="T21" s="111"/>
    </row>
    <row r="22" spans="1:20" ht="10.5">
      <c r="A22" s="14">
        <v>4.40000000000001</v>
      </c>
      <c r="B22" s="49">
        <v>5.40000000000001</v>
      </c>
      <c r="C22" s="27">
        <v>5.9</v>
      </c>
      <c r="D22" s="27">
        <v>6.4</v>
      </c>
      <c r="E22" s="50">
        <v>7.4</v>
      </c>
      <c r="G22" s="14">
        <v>4.40000000000001</v>
      </c>
      <c r="H22" s="93">
        <f t="shared" si="1"/>
        <v>18.399999999999977</v>
      </c>
      <c r="I22" s="60">
        <f t="shared" si="0"/>
        <v>19.399999999999977</v>
      </c>
      <c r="J22" s="93">
        <f t="shared" si="2"/>
        <v>13.600000000000012</v>
      </c>
      <c r="K22" s="108">
        <f t="shared" si="2"/>
        <v>15.600000000000021</v>
      </c>
      <c r="M22" s="14">
        <v>4.40000000000001</v>
      </c>
      <c r="N22" s="102">
        <v>15.6</v>
      </c>
      <c r="P22" s="14">
        <v>4.40000000000001</v>
      </c>
      <c r="Q22" s="111"/>
      <c r="R22" s="111"/>
      <c r="S22" s="111"/>
      <c r="T22" s="111"/>
    </row>
    <row r="23" spans="1:20" ht="10.5">
      <c r="A23" s="14">
        <v>4.30000000000001</v>
      </c>
      <c r="B23" s="49">
        <v>5.30000000000001</v>
      </c>
      <c r="C23" s="27">
        <v>5.8</v>
      </c>
      <c r="D23" s="27">
        <v>6.3</v>
      </c>
      <c r="E23" s="50">
        <v>7.3</v>
      </c>
      <c r="G23" s="14">
        <v>4.30000000000001</v>
      </c>
      <c r="H23" s="93">
        <f t="shared" si="1"/>
        <v>17.799999999999976</v>
      </c>
      <c r="I23" s="60">
        <f t="shared" si="0"/>
        <v>18.799999999999976</v>
      </c>
      <c r="J23" s="93">
        <f t="shared" si="2"/>
        <v>13.200000000000012</v>
      </c>
      <c r="K23" s="108">
        <f t="shared" si="2"/>
        <v>15.20000000000002</v>
      </c>
      <c r="M23" s="14">
        <v>4.30000000000001</v>
      </c>
      <c r="N23" s="102"/>
      <c r="P23" s="14">
        <v>4.30000000000001</v>
      </c>
      <c r="Q23" s="111"/>
      <c r="R23" s="111"/>
      <c r="S23" s="111"/>
      <c r="T23" s="111"/>
    </row>
    <row r="24" spans="1:20" ht="10.5">
      <c r="A24" s="14">
        <v>4.20000000000001</v>
      </c>
      <c r="B24" s="49">
        <v>5.20000000000001</v>
      </c>
      <c r="C24" s="27">
        <v>5.7</v>
      </c>
      <c r="D24" s="27">
        <v>6.2</v>
      </c>
      <c r="E24" s="50">
        <v>7.2</v>
      </c>
      <c r="G24" s="14">
        <v>4.20000000000001</v>
      </c>
      <c r="H24" s="93">
        <f t="shared" si="1"/>
        <v>17.199999999999974</v>
      </c>
      <c r="I24" s="60">
        <f t="shared" si="0"/>
        <v>18.199999999999974</v>
      </c>
      <c r="J24" s="93">
        <f t="shared" si="2"/>
        <v>12.800000000000011</v>
      </c>
      <c r="K24" s="108">
        <f t="shared" si="2"/>
        <v>14.80000000000002</v>
      </c>
      <c r="M24" s="14">
        <v>4.20000000000001</v>
      </c>
      <c r="N24" s="102">
        <v>14.8</v>
      </c>
      <c r="P24" s="14">
        <v>4.20000000000001</v>
      </c>
      <c r="Q24" s="111"/>
      <c r="R24" s="111"/>
      <c r="S24" s="111"/>
      <c r="T24" s="111"/>
    </row>
    <row r="25" spans="1:20" ht="10.5">
      <c r="A25" s="14">
        <v>4.10000000000001</v>
      </c>
      <c r="B25" s="49">
        <v>5.10000000000001</v>
      </c>
      <c r="C25" s="27">
        <v>5.6</v>
      </c>
      <c r="D25" s="27">
        <v>6.1</v>
      </c>
      <c r="E25" s="50">
        <v>7.1</v>
      </c>
      <c r="G25" s="14">
        <v>4.10000000000001</v>
      </c>
      <c r="H25" s="93">
        <f t="shared" si="1"/>
        <v>16.599999999999973</v>
      </c>
      <c r="I25" s="60">
        <f t="shared" si="0"/>
        <v>17.599999999999973</v>
      </c>
      <c r="J25" s="93">
        <f t="shared" si="2"/>
        <v>12.400000000000011</v>
      </c>
      <c r="K25" s="108">
        <f t="shared" si="2"/>
        <v>14.40000000000002</v>
      </c>
      <c r="M25" s="14">
        <v>4.10000000000001</v>
      </c>
      <c r="N25" s="102"/>
      <c r="P25" s="14">
        <v>4.10000000000001</v>
      </c>
      <c r="Q25" s="111"/>
      <c r="R25" s="111"/>
      <c r="S25" s="111"/>
      <c r="T25" s="111"/>
    </row>
    <row r="26" spans="1:20" s="7" customFormat="1" ht="10.5">
      <c r="A26" s="31">
        <v>4.00000000000001</v>
      </c>
      <c r="B26" s="47">
        <v>5.00000000000001</v>
      </c>
      <c r="C26" s="36">
        <v>5.5</v>
      </c>
      <c r="D26" s="36">
        <v>6</v>
      </c>
      <c r="E26" s="48">
        <v>7</v>
      </c>
      <c r="F26" s="46"/>
      <c r="G26" s="31">
        <v>4.00000000000001</v>
      </c>
      <c r="H26" s="47">
        <f t="shared" si="1"/>
        <v>15.999999999999973</v>
      </c>
      <c r="I26" s="48">
        <f t="shared" si="0"/>
        <v>16.99999999999997</v>
      </c>
      <c r="J26" s="47">
        <f t="shared" si="2"/>
        <v>12.00000000000001</v>
      </c>
      <c r="K26" s="37">
        <f t="shared" si="2"/>
        <v>14.00000000000002</v>
      </c>
      <c r="L26" s="46"/>
      <c r="M26" s="31">
        <v>4.00000000000001</v>
      </c>
      <c r="N26" s="101">
        <v>14</v>
      </c>
      <c r="P26" s="31">
        <v>4.00000000000001</v>
      </c>
      <c r="Q26" s="112"/>
      <c r="R26" s="112"/>
      <c r="S26" s="112"/>
      <c r="T26" s="112"/>
    </row>
    <row r="27" spans="1:20" ht="10.5">
      <c r="A27" s="14">
        <v>3.90000000000001</v>
      </c>
      <c r="B27" s="49">
        <v>4.90000000000001</v>
      </c>
      <c r="C27" s="27">
        <v>5.39999999999999</v>
      </c>
      <c r="D27" s="27">
        <v>5.9</v>
      </c>
      <c r="E27" s="50">
        <v>6.9</v>
      </c>
      <c r="G27" s="14">
        <v>3.90000000000001</v>
      </c>
      <c r="H27" s="93">
        <f>H26-0.6</f>
        <v>15.399999999999974</v>
      </c>
      <c r="I27" s="60">
        <f t="shared" si="0"/>
        <v>16.399999999999974</v>
      </c>
      <c r="J27" s="93">
        <f>J26-0.4</f>
        <v>11.60000000000001</v>
      </c>
      <c r="K27" s="108">
        <f aca="true" t="shared" si="3" ref="K27:K46">K26-0.4</f>
        <v>13.60000000000002</v>
      </c>
      <c r="M27" s="14">
        <v>3.90000000000001</v>
      </c>
      <c r="N27" s="102"/>
      <c r="P27" s="14">
        <v>3.90000000000001</v>
      </c>
      <c r="Q27" s="111"/>
      <c r="R27" s="111"/>
      <c r="S27" s="111"/>
      <c r="T27" s="111"/>
    </row>
    <row r="28" spans="1:20" ht="10.5">
      <c r="A28" s="14">
        <v>3.80000000000001</v>
      </c>
      <c r="B28" s="49">
        <v>4.80000000000001</v>
      </c>
      <c r="C28" s="27">
        <v>5.29999999999999</v>
      </c>
      <c r="D28" s="27">
        <v>5.8</v>
      </c>
      <c r="E28" s="50">
        <v>6.8</v>
      </c>
      <c r="G28" s="14">
        <v>3.80000000000001</v>
      </c>
      <c r="H28" s="93">
        <f aca="true" t="shared" si="4" ref="H28:H46">H27-0.6</f>
        <v>14.799999999999974</v>
      </c>
      <c r="I28" s="60">
        <f t="shared" si="0"/>
        <v>15.799999999999974</v>
      </c>
      <c r="J28" s="93">
        <f aca="true" t="shared" si="5" ref="J28:J46">J27-0.4</f>
        <v>11.20000000000001</v>
      </c>
      <c r="K28" s="108">
        <f t="shared" si="3"/>
        <v>13.200000000000019</v>
      </c>
      <c r="M28" s="14">
        <v>3.80000000000001</v>
      </c>
      <c r="N28" s="102">
        <v>13.4</v>
      </c>
      <c r="P28" s="14">
        <v>3.80000000000001</v>
      </c>
      <c r="Q28" s="111"/>
      <c r="R28" s="111"/>
      <c r="S28" s="111"/>
      <c r="T28" s="111"/>
    </row>
    <row r="29" spans="1:20" ht="10.5">
      <c r="A29" s="14">
        <v>3.70000000000001</v>
      </c>
      <c r="B29" s="49">
        <v>4.70000000000001</v>
      </c>
      <c r="C29" s="27">
        <v>5.19999999999999</v>
      </c>
      <c r="D29" s="27">
        <v>5.7</v>
      </c>
      <c r="E29" s="50">
        <v>6.7</v>
      </c>
      <c r="G29" s="14">
        <v>3.70000000000001</v>
      </c>
      <c r="H29" s="93">
        <f t="shared" si="4"/>
        <v>14.199999999999974</v>
      </c>
      <c r="I29" s="60">
        <f t="shared" si="0"/>
        <v>15.199999999999974</v>
      </c>
      <c r="J29" s="93">
        <f t="shared" si="5"/>
        <v>10.80000000000001</v>
      </c>
      <c r="K29" s="108">
        <f t="shared" si="3"/>
        <v>12.800000000000018</v>
      </c>
      <c r="M29" s="14">
        <v>3.70000000000001</v>
      </c>
      <c r="N29" s="102"/>
      <c r="P29" s="14">
        <v>3.70000000000001</v>
      </c>
      <c r="Q29" s="111"/>
      <c r="R29" s="111"/>
      <c r="S29" s="111"/>
      <c r="T29" s="111"/>
    </row>
    <row r="30" spans="1:20" ht="10.5">
      <c r="A30" s="14">
        <v>3.60000000000001</v>
      </c>
      <c r="B30" s="49">
        <v>4.60000000000001</v>
      </c>
      <c r="C30" s="27">
        <v>5.09999999999999</v>
      </c>
      <c r="D30" s="27">
        <v>5.6</v>
      </c>
      <c r="E30" s="50">
        <v>6.6</v>
      </c>
      <c r="G30" s="14">
        <v>3.60000000000001</v>
      </c>
      <c r="H30" s="93">
        <f t="shared" si="4"/>
        <v>13.599999999999975</v>
      </c>
      <c r="I30" s="60">
        <f t="shared" si="0"/>
        <v>14.599999999999975</v>
      </c>
      <c r="J30" s="93">
        <f t="shared" si="5"/>
        <v>10.40000000000001</v>
      </c>
      <c r="K30" s="108">
        <f t="shared" si="3"/>
        <v>12.400000000000018</v>
      </c>
      <c r="M30" s="14">
        <v>3.60000000000001</v>
      </c>
      <c r="N30" s="102">
        <v>12.8</v>
      </c>
      <c r="P30" s="14">
        <v>3.60000000000001</v>
      </c>
      <c r="Q30" s="111"/>
      <c r="R30" s="111"/>
      <c r="S30" s="111"/>
      <c r="T30" s="111"/>
    </row>
    <row r="31" spans="1:20" ht="10.5">
      <c r="A31" s="31">
        <v>3.50000000000001</v>
      </c>
      <c r="B31" s="67">
        <v>4.50000000000001</v>
      </c>
      <c r="C31" s="68">
        <v>4.99999999999999</v>
      </c>
      <c r="D31" s="68">
        <v>5.5</v>
      </c>
      <c r="E31" s="69">
        <v>6.5</v>
      </c>
      <c r="G31" s="31">
        <v>3.50000000000001</v>
      </c>
      <c r="H31" s="67">
        <f t="shared" si="4"/>
        <v>12.999999999999975</v>
      </c>
      <c r="I31" s="69">
        <f t="shared" si="0"/>
        <v>13.999999999999975</v>
      </c>
      <c r="J31" s="67">
        <f t="shared" si="5"/>
        <v>10.000000000000009</v>
      </c>
      <c r="K31" s="71">
        <f t="shared" si="3"/>
        <v>12.000000000000018</v>
      </c>
      <c r="M31" s="31">
        <v>3.50000000000001</v>
      </c>
      <c r="N31" s="103"/>
      <c r="P31" s="31">
        <v>3.50000000000001</v>
      </c>
      <c r="Q31" s="111"/>
      <c r="R31" s="111"/>
      <c r="S31" s="111"/>
      <c r="T31" s="111"/>
    </row>
    <row r="32" spans="1:20" ht="10.5">
      <c r="A32" s="14">
        <v>3.40000000000001</v>
      </c>
      <c r="B32" s="49">
        <v>4.40000000000001</v>
      </c>
      <c r="C32" s="27">
        <v>4.89999999999999</v>
      </c>
      <c r="D32" s="27">
        <v>5.4</v>
      </c>
      <c r="E32" s="50">
        <v>6.4</v>
      </c>
      <c r="G32" s="14">
        <v>3.40000000000001</v>
      </c>
      <c r="H32" s="93">
        <f t="shared" si="4"/>
        <v>12.399999999999975</v>
      </c>
      <c r="I32" s="60">
        <f t="shared" si="0"/>
        <v>13.399999999999975</v>
      </c>
      <c r="J32" s="93">
        <f t="shared" si="5"/>
        <v>9.600000000000009</v>
      </c>
      <c r="K32" s="108">
        <f t="shared" si="3"/>
        <v>11.600000000000017</v>
      </c>
      <c r="M32" s="14">
        <v>3.40000000000001</v>
      </c>
      <c r="N32" s="102">
        <v>12.2</v>
      </c>
      <c r="P32" s="14">
        <v>3.40000000000001</v>
      </c>
      <c r="Q32" s="111"/>
      <c r="R32" s="111"/>
      <c r="S32" s="111"/>
      <c r="T32" s="111"/>
    </row>
    <row r="33" spans="1:20" ht="10.5">
      <c r="A33" s="14">
        <v>3.30000000000001</v>
      </c>
      <c r="B33" s="49">
        <v>4.30000000000001</v>
      </c>
      <c r="C33" s="27">
        <v>4.79999999999999</v>
      </c>
      <c r="D33" s="27">
        <v>5.3</v>
      </c>
      <c r="E33" s="50">
        <v>6.3</v>
      </c>
      <c r="G33" s="14">
        <v>3.30000000000001</v>
      </c>
      <c r="H33" s="93">
        <f t="shared" si="4"/>
        <v>11.799999999999976</v>
      </c>
      <c r="I33" s="60">
        <f t="shared" si="0"/>
        <v>12.799999999999976</v>
      </c>
      <c r="J33" s="93">
        <f t="shared" si="5"/>
        <v>9.200000000000008</v>
      </c>
      <c r="K33" s="108">
        <f t="shared" si="3"/>
        <v>11.200000000000017</v>
      </c>
      <c r="M33" s="14">
        <v>3.30000000000001</v>
      </c>
      <c r="N33" s="102"/>
      <c r="P33" s="14">
        <v>3.30000000000001</v>
      </c>
      <c r="Q33" s="111"/>
      <c r="R33" s="111"/>
      <c r="S33" s="111"/>
      <c r="T33" s="111"/>
    </row>
    <row r="34" spans="1:20" ht="10.5">
      <c r="A34" s="14">
        <v>3.20000000000001</v>
      </c>
      <c r="B34" s="49">
        <v>4.20000000000001</v>
      </c>
      <c r="C34" s="27">
        <v>4.69999999999999</v>
      </c>
      <c r="D34" s="27">
        <v>5.2</v>
      </c>
      <c r="E34" s="50">
        <v>6.2</v>
      </c>
      <c r="G34" s="14">
        <v>3.20000000000001</v>
      </c>
      <c r="H34" s="93">
        <f t="shared" si="4"/>
        <v>11.199999999999976</v>
      </c>
      <c r="I34" s="60">
        <f t="shared" si="0"/>
        <v>12.199999999999976</v>
      </c>
      <c r="J34" s="93">
        <f t="shared" si="5"/>
        <v>8.800000000000008</v>
      </c>
      <c r="K34" s="108">
        <f t="shared" si="3"/>
        <v>10.800000000000017</v>
      </c>
      <c r="M34" s="14">
        <v>3.20000000000001</v>
      </c>
      <c r="N34" s="102">
        <v>11.6</v>
      </c>
      <c r="P34" s="14">
        <v>3.20000000000001</v>
      </c>
      <c r="Q34" s="111"/>
      <c r="R34" s="111"/>
      <c r="S34" s="111"/>
      <c r="T34" s="111"/>
    </row>
    <row r="35" spans="1:20" ht="10.5">
      <c r="A35" s="14">
        <v>3.10000000000001</v>
      </c>
      <c r="B35" s="49">
        <v>4.10000000000001</v>
      </c>
      <c r="C35" s="27">
        <v>4.59999999999999</v>
      </c>
      <c r="D35" s="27">
        <v>5.1</v>
      </c>
      <c r="E35" s="50">
        <v>6.1</v>
      </c>
      <c r="G35" s="14">
        <v>3.10000000000001</v>
      </c>
      <c r="H35" s="93">
        <f t="shared" si="4"/>
        <v>10.599999999999977</v>
      </c>
      <c r="I35" s="60">
        <f t="shared" si="0"/>
        <v>11.599999999999977</v>
      </c>
      <c r="J35" s="93">
        <f t="shared" si="5"/>
        <v>8.400000000000007</v>
      </c>
      <c r="K35" s="108">
        <f t="shared" si="3"/>
        <v>10.400000000000016</v>
      </c>
      <c r="M35" s="14">
        <v>3.10000000000001</v>
      </c>
      <c r="N35" s="102"/>
      <c r="P35" s="14">
        <v>3.10000000000001</v>
      </c>
      <c r="Q35" s="111"/>
      <c r="R35" s="111"/>
      <c r="S35" s="111"/>
      <c r="T35" s="111"/>
    </row>
    <row r="36" spans="1:20" s="7" customFormat="1" ht="10.5">
      <c r="A36" s="31">
        <v>3.00000000000001</v>
      </c>
      <c r="B36" s="47">
        <v>4.00000000000001</v>
      </c>
      <c r="C36" s="36">
        <v>4.49999999999999</v>
      </c>
      <c r="D36" s="36">
        <v>5</v>
      </c>
      <c r="E36" s="48">
        <v>6</v>
      </c>
      <c r="F36" s="46"/>
      <c r="G36" s="31">
        <v>3.00000000000001</v>
      </c>
      <c r="H36" s="47">
        <f t="shared" si="4"/>
        <v>9.999999999999977</v>
      </c>
      <c r="I36" s="48">
        <f t="shared" si="0"/>
        <v>10.999999999999977</v>
      </c>
      <c r="J36" s="47">
        <f t="shared" si="5"/>
        <v>8.000000000000007</v>
      </c>
      <c r="K36" s="37">
        <f t="shared" si="3"/>
        <v>10.000000000000016</v>
      </c>
      <c r="L36" s="46"/>
      <c r="M36" s="31">
        <v>3.00000000000001</v>
      </c>
      <c r="N36" s="101">
        <v>11</v>
      </c>
      <c r="P36" s="31">
        <v>3.00000000000001</v>
      </c>
      <c r="Q36" s="112"/>
      <c r="R36" s="112"/>
      <c r="S36" s="112"/>
      <c r="T36" s="112"/>
    </row>
    <row r="37" spans="1:20" ht="10.5">
      <c r="A37" s="14">
        <v>2.90000000000001</v>
      </c>
      <c r="B37" s="49">
        <v>3.90000000000001</v>
      </c>
      <c r="C37" s="27">
        <v>4.39999999999999</v>
      </c>
      <c r="D37" s="27">
        <v>4.9</v>
      </c>
      <c r="E37" s="50">
        <v>5.9</v>
      </c>
      <c r="G37" s="14">
        <v>2.90000000000001</v>
      </c>
      <c r="H37" s="93">
        <f t="shared" si="4"/>
        <v>9.399999999999977</v>
      </c>
      <c r="I37" s="60">
        <f t="shared" si="0"/>
        <v>10.399999999999977</v>
      </c>
      <c r="J37" s="93">
        <f t="shared" si="5"/>
        <v>7.600000000000007</v>
      </c>
      <c r="K37" s="108">
        <f t="shared" si="3"/>
        <v>9.600000000000016</v>
      </c>
      <c r="M37" s="14">
        <v>2.90000000000001</v>
      </c>
      <c r="N37" s="102"/>
      <c r="P37" s="14">
        <v>2.90000000000001</v>
      </c>
      <c r="Q37" s="111"/>
      <c r="R37" s="111"/>
      <c r="S37" s="111"/>
      <c r="T37" s="111"/>
    </row>
    <row r="38" spans="1:20" ht="10.5">
      <c r="A38" s="14">
        <v>2.80000000000001</v>
      </c>
      <c r="B38" s="49">
        <v>3.80000000000001</v>
      </c>
      <c r="C38" s="27">
        <v>4.29999999999999</v>
      </c>
      <c r="D38" s="27">
        <v>4.8</v>
      </c>
      <c r="E38" s="50">
        <v>5.8</v>
      </c>
      <c r="G38" s="14">
        <v>2.80000000000001</v>
      </c>
      <c r="H38" s="93">
        <f t="shared" si="4"/>
        <v>8.799999999999978</v>
      </c>
      <c r="I38" s="60">
        <f t="shared" si="0"/>
        <v>9.799999999999978</v>
      </c>
      <c r="J38" s="93">
        <f t="shared" si="5"/>
        <v>7.200000000000006</v>
      </c>
      <c r="K38" s="108">
        <f t="shared" si="3"/>
        <v>9.200000000000015</v>
      </c>
      <c r="M38" s="14">
        <v>2.80000000000001</v>
      </c>
      <c r="N38" s="102">
        <v>10.5</v>
      </c>
      <c r="P38" s="14">
        <v>2.80000000000001</v>
      </c>
      <c r="Q38" s="111"/>
      <c r="R38" s="111"/>
      <c r="S38" s="111"/>
      <c r="T38" s="111"/>
    </row>
    <row r="39" spans="1:20" ht="10.5">
      <c r="A39" s="14">
        <v>2.70000000000001</v>
      </c>
      <c r="B39" s="49">
        <v>3.70000000000001</v>
      </c>
      <c r="C39" s="27">
        <v>4.19999999999999</v>
      </c>
      <c r="D39" s="27">
        <v>4.7</v>
      </c>
      <c r="E39" s="50">
        <v>5.7</v>
      </c>
      <c r="G39" s="14">
        <v>2.70000000000001</v>
      </c>
      <c r="H39" s="93">
        <f t="shared" si="4"/>
        <v>8.199999999999978</v>
      </c>
      <c r="I39" s="60">
        <f t="shared" si="0"/>
        <v>9.199999999999978</v>
      </c>
      <c r="J39" s="93">
        <f t="shared" si="5"/>
        <v>6.800000000000006</v>
      </c>
      <c r="K39" s="108">
        <f t="shared" si="3"/>
        <v>8.800000000000015</v>
      </c>
      <c r="M39" s="14">
        <v>2.70000000000001</v>
      </c>
      <c r="N39" s="102"/>
      <c r="P39" s="14">
        <v>2.70000000000001</v>
      </c>
      <c r="Q39" s="111"/>
      <c r="R39" s="111"/>
      <c r="S39" s="111"/>
      <c r="T39" s="111"/>
    </row>
    <row r="40" spans="1:20" ht="10.5">
      <c r="A40" s="14">
        <v>2.60000000000001</v>
      </c>
      <c r="B40" s="49">
        <v>3.60000000000001</v>
      </c>
      <c r="C40" s="27">
        <v>4.09999999999999</v>
      </c>
      <c r="D40" s="27">
        <v>4.6</v>
      </c>
      <c r="E40" s="50">
        <v>5.6</v>
      </c>
      <c r="G40" s="14">
        <v>2.60000000000001</v>
      </c>
      <c r="H40" s="93">
        <f t="shared" si="4"/>
        <v>7.599999999999978</v>
      </c>
      <c r="I40" s="60">
        <f t="shared" si="0"/>
        <v>8.599999999999978</v>
      </c>
      <c r="J40" s="93">
        <f t="shared" si="5"/>
        <v>6.400000000000006</v>
      </c>
      <c r="K40" s="108">
        <f t="shared" si="3"/>
        <v>8.400000000000015</v>
      </c>
      <c r="M40" s="14">
        <v>2.60000000000001</v>
      </c>
      <c r="N40" s="102">
        <v>10</v>
      </c>
      <c r="P40" s="14">
        <v>2.60000000000001</v>
      </c>
      <c r="Q40" s="111"/>
      <c r="R40" s="111"/>
      <c r="S40" s="111"/>
      <c r="T40" s="111"/>
    </row>
    <row r="41" spans="1:20" ht="10.5">
      <c r="A41" s="31">
        <v>2.50000000000001</v>
      </c>
      <c r="B41" s="67">
        <v>3.50000000000001</v>
      </c>
      <c r="C41" s="68">
        <v>3.99999999999999</v>
      </c>
      <c r="D41" s="68">
        <v>4.5</v>
      </c>
      <c r="E41" s="69">
        <v>5.5</v>
      </c>
      <c r="G41" s="31">
        <v>2.50000000000001</v>
      </c>
      <c r="H41" s="67">
        <f t="shared" si="4"/>
        <v>6.999999999999979</v>
      </c>
      <c r="I41" s="69">
        <f t="shared" si="0"/>
        <v>7.999999999999979</v>
      </c>
      <c r="J41" s="67">
        <f t="shared" si="5"/>
        <v>6.000000000000005</v>
      </c>
      <c r="K41" s="71">
        <f t="shared" si="3"/>
        <v>8.000000000000014</v>
      </c>
      <c r="M41" s="31">
        <v>2.50000000000001</v>
      </c>
      <c r="N41" s="103"/>
      <c r="P41" s="31">
        <v>2.50000000000001</v>
      </c>
      <c r="Q41" s="111"/>
      <c r="R41" s="111"/>
      <c r="S41" s="111"/>
      <c r="T41" s="111"/>
    </row>
    <row r="42" spans="1:20" ht="10.5">
      <c r="A42" s="14">
        <v>2.40000000000001</v>
      </c>
      <c r="B42" s="49">
        <v>3.40000000000001</v>
      </c>
      <c r="C42" s="27">
        <v>3.89999999999999</v>
      </c>
      <c r="D42" s="27">
        <v>4.4</v>
      </c>
      <c r="E42" s="50">
        <v>5.4</v>
      </c>
      <c r="G42" s="14">
        <v>2.40000000000001</v>
      </c>
      <c r="H42" s="93">
        <f t="shared" si="4"/>
        <v>6.399999999999979</v>
      </c>
      <c r="I42" s="60">
        <f t="shared" si="0"/>
        <v>7.399999999999979</v>
      </c>
      <c r="J42" s="93">
        <f t="shared" si="5"/>
        <v>5.600000000000005</v>
      </c>
      <c r="K42" s="108">
        <f t="shared" si="3"/>
        <v>7.600000000000014</v>
      </c>
      <c r="M42" s="14">
        <v>2.40000000000001</v>
      </c>
      <c r="N42" s="102">
        <v>9.5</v>
      </c>
      <c r="P42" s="14">
        <v>2.40000000000001</v>
      </c>
      <c r="Q42" s="111"/>
      <c r="R42" s="111"/>
      <c r="S42" s="111"/>
      <c r="T42" s="111"/>
    </row>
    <row r="43" spans="1:20" ht="10.5">
      <c r="A43" s="14">
        <v>2.30000000000001</v>
      </c>
      <c r="B43" s="49">
        <v>3.30000000000001</v>
      </c>
      <c r="C43" s="27">
        <v>3.79999999999999</v>
      </c>
      <c r="D43" s="27">
        <v>4.3</v>
      </c>
      <c r="E43" s="50">
        <v>5.3</v>
      </c>
      <c r="G43" s="14">
        <v>2.30000000000001</v>
      </c>
      <c r="H43" s="93">
        <f t="shared" si="4"/>
        <v>5.799999999999979</v>
      </c>
      <c r="I43" s="60">
        <f t="shared" si="0"/>
        <v>6.799999999999979</v>
      </c>
      <c r="J43" s="93">
        <f t="shared" si="5"/>
        <v>5.200000000000005</v>
      </c>
      <c r="K43" s="108">
        <f t="shared" si="3"/>
        <v>7.2000000000000135</v>
      </c>
      <c r="M43" s="14">
        <v>2.30000000000001</v>
      </c>
      <c r="N43" s="102"/>
      <c r="P43" s="14">
        <v>2.30000000000001</v>
      </c>
      <c r="Q43" s="111"/>
      <c r="R43" s="111"/>
      <c r="S43" s="111"/>
      <c r="T43" s="111"/>
    </row>
    <row r="44" spans="1:20" ht="10.5">
      <c r="A44" s="14">
        <v>2.20000000000001</v>
      </c>
      <c r="B44" s="49">
        <v>3.20000000000001</v>
      </c>
      <c r="C44" s="27">
        <v>3.69999999999999</v>
      </c>
      <c r="D44" s="27">
        <v>4.2</v>
      </c>
      <c r="E44" s="50">
        <v>5.2</v>
      </c>
      <c r="G44" s="14">
        <v>2.20000000000001</v>
      </c>
      <c r="H44" s="93">
        <f t="shared" si="4"/>
        <v>5.19999999999998</v>
      </c>
      <c r="I44" s="60">
        <f t="shared" si="0"/>
        <v>6.19999999999998</v>
      </c>
      <c r="J44" s="93">
        <f t="shared" si="5"/>
        <v>4.800000000000004</v>
      </c>
      <c r="K44" s="108">
        <f t="shared" si="3"/>
        <v>6.800000000000013</v>
      </c>
      <c r="M44" s="14">
        <v>2.20000000000001</v>
      </c>
      <c r="N44" s="102">
        <v>9</v>
      </c>
      <c r="P44" s="14">
        <v>2.20000000000001</v>
      </c>
      <c r="Q44" s="111"/>
      <c r="R44" s="111"/>
      <c r="S44" s="111"/>
      <c r="T44" s="111"/>
    </row>
    <row r="45" spans="1:20" ht="10.5">
      <c r="A45" s="14">
        <v>2.10000000000001</v>
      </c>
      <c r="B45" s="49">
        <v>3.10000000000001</v>
      </c>
      <c r="C45" s="27">
        <v>3.59999999999999</v>
      </c>
      <c r="D45" s="27">
        <v>4.1</v>
      </c>
      <c r="E45" s="50">
        <v>5.1</v>
      </c>
      <c r="G45" s="14">
        <v>2.10000000000001</v>
      </c>
      <c r="H45" s="93">
        <f t="shared" si="4"/>
        <v>4.59999999999998</v>
      </c>
      <c r="I45" s="60">
        <f t="shared" si="0"/>
        <v>5.59999999999998</v>
      </c>
      <c r="J45" s="93">
        <f t="shared" si="5"/>
        <v>4.400000000000004</v>
      </c>
      <c r="K45" s="108">
        <f t="shared" si="3"/>
        <v>6.400000000000013</v>
      </c>
      <c r="M45" s="14">
        <v>2.10000000000001</v>
      </c>
      <c r="N45" s="104"/>
      <c r="P45" s="14">
        <v>2.10000000000001</v>
      </c>
      <c r="Q45" s="111"/>
      <c r="R45" s="111"/>
      <c r="S45" s="111"/>
      <c r="T45" s="111"/>
    </row>
    <row r="46" spans="1:20" s="7" customFormat="1" ht="12" thickBot="1">
      <c r="A46" s="39">
        <v>2</v>
      </c>
      <c r="B46" s="51">
        <v>3.00000000000001</v>
      </c>
      <c r="C46" s="44">
        <v>3.49999999999998</v>
      </c>
      <c r="D46" s="44">
        <v>4</v>
      </c>
      <c r="E46" s="52">
        <v>5</v>
      </c>
      <c r="F46" s="46"/>
      <c r="G46" s="39">
        <v>2</v>
      </c>
      <c r="H46" s="43">
        <f t="shared" si="4"/>
        <v>3.99999999999998</v>
      </c>
      <c r="I46" s="52">
        <f t="shared" si="0"/>
        <v>4.9999999999999805</v>
      </c>
      <c r="J46" s="51">
        <f t="shared" si="5"/>
        <v>4.0000000000000036</v>
      </c>
      <c r="K46" s="109">
        <f t="shared" si="3"/>
        <v>6.000000000000012</v>
      </c>
      <c r="L46" s="46"/>
      <c r="M46" s="39">
        <v>2</v>
      </c>
      <c r="N46" s="105">
        <v>8.5</v>
      </c>
      <c r="P46" s="39">
        <v>2</v>
      </c>
      <c r="Q46" s="113"/>
      <c r="R46" s="113"/>
      <c r="S46" s="113"/>
      <c r="T46" s="113"/>
    </row>
    <row r="47" ht="3.75" customHeight="1"/>
    <row r="48" ht="10.5">
      <c r="B48" s="6" t="s">
        <v>15</v>
      </c>
    </row>
    <row r="49" ht="10.5">
      <c r="B49" s="45">
        <v>36621</v>
      </c>
    </row>
    <row r="68" spans="1:5" ht="10.5">
      <c r="A68" s="2"/>
      <c r="D68" s="6"/>
      <c r="E68" s="6"/>
    </row>
    <row r="69" ht="6" customHeight="1">
      <c r="A69" s="2"/>
    </row>
    <row r="70" spans="1:5" ht="10.5">
      <c r="A70" s="2"/>
      <c r="D70" s="6"/>
      <c r="E70" s="6"/>
    </row>
    <row r="71" ht="3" customHeight="1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</sheetData>
  <printOptions/>
  <pageMargins left="0" right="0" top="0" bottom="0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Kantonsschule Chur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Federspiel</dc:creator>
  <cp:keywords/>
  <dc:description/>
  <cp:lastModifiedBy>Berni Liechti</cp:lastModifiedBy>
  <cp:lastPrinted>2004-06-17T19:14:34Z</cp:lastPrinted>
  <dcterms:created xsi:type="dcterms:W3CDTF">2002-05-29T18:42:26Z</dcterms:created>
  <cp:category/>
  <cp:version/>
  <cp:contentType/>
  <cp:contentStatus/>
</cp:coreProperties>
</file>